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01-21-RFB-HRA-WTC PARKING RAMP ELEVATOR 3&amp;4-GARY B/"/>
    </mc:Choice>
  </mc:AlternateContent>
  <xr:revisionPtr revIDLastSave="138" documentId="8_{89009125-2C96-431B-9653-FC0D99EBDF1F}" xr6:coauthVersionLast="47" xr6:coauthVersionMax="47" xr10:uidLastSave="{FDE56B09-8E2D-4346-9819-AB7392150738}"/>
  <bookViews>
    <workbookView xWindow="28680" yWindow="-120" windowWidth="29040" windowHeight="15840" xr2:uid="{682FB924-9498-4794-AADA-110ABFF59ACD}"/>
  </bookViews>
  <sheets>
    <sheet name="Bid Form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0" i="1" l="1"/>
  <c r="L24" i="1"/>
  <c r="J30" i="1" l="1"/>
  <c r="J24" i="1"/>
  <c r="I10" i="1"/>
  <c r="K10" i="1"/>
  <c r="F30" i="1" l="1"/>
  <c r="H30" i="1"/>
  <c r="H24" i="1"/>
  <c r="G10" i="1"/>
  <c r="F29" i="1"/>
  <c r="F28" i="1"/>
  <c r="F23" i="1"/>
  <c r="F22" i="1"/>
  <c r="F24" i="1" l="1"/>
  <c r="E10" i="1"/>
</calcChain>
</file>

<file path=xl/sharedStrings.xml><?xml version="1.0" encoding="utf-8"?>
<sst xmlns="http://schemas.openxmlformats.org/spreadsheetml/2006/main" count="118" uniqueCount="86">
  <si>
    <t>Note:  Owner reserves the right to accept/reject any or all line items. 
 Quantities listed are an estimate; the unit bid price will be used in all instances for any quantity in the line item.</t>
  </si>
  <si>
    <t xml:space="preserve">ELEVATOR MODERNIZATION SPECIFICATION </t>
  </si>
  <si>
    <t xml:space="preserve">A. Contract Price </t>
  </si>
  <si>
    <t>Line #</t>
  </si>
  <si>
    <t>Descrition</t>
  </si>
  <si>
    <t>Estimated Quantity</t>
  </si>
  <si>
    <t>Unit Price</t>
  </si>
  <si>
    <t>Total price</t>
  </si>
  <si>
    <t>Warranty Maintenance</t>
  </si>
  <si>
    <t>Project</t>
  </si>
  <si>
    <t>Unit</t>
  </si>
  <si>
    <t>Month</t>
  </si>
  <si>
    <t>Total Bid Amount
Please enter this amount on line response on supplier portal via www.stpaulbids.com</t>
  </si>
  <si>
    <t>ESTIMATED SCHEDULE</t>
  </si>
  <si>
    <t xml:space="preserve">Shop drawings from date of award </t>
  </si>
  <si>
    <t xml:space="preserve">Material delivery </t>
  </si>
  <si>
    <t xml:space="preserve">Start on onsite mod: </t>
  </si>
  <si>
    <t xml:space="preserve">Completion of first elevator </t>
  </si>
  <si>
    <t xml:space="preserve">Completion of second elevator </t>
  </si>
  <si>
    <t>how many weeks</t>
  </si>
  <si>
    <t>INTERIM MAINTENANCE Do not include Interim Maintenance in the base bid of the Modernization</t>
  </si>
  <si>
    <t>Quantity</t>
  </si>
  <si>
    <t xml:space="preserve">Unit Price </t>
  </si>
  <si>
    <t>Total Price</t>
  </si>
  <si>
    <t>Total Interim Maintenance</t>
  </si>
  <si>
    <t>WARRANTY</t>
  </si>
  <si>
    <t>Description</t>
  </si>
  <si>
    <t xml:space="preserve">Total price </t>
  </si>
  <si>
    <t>month</t>
  </si>
  <si>
    <t>Total Warranty Maintenance Cost</t>
  </si>
  <si>
    <t xml:space="preserve">NAME OF CONTRACTOR: </t>
  </si>
  <si>
    <t>TELEPHONE / FAX NO</t>
  </si>
  <si>
    <t>CELL PHONE</t>
  </si>
  <si>
    <t>EMAIL ADDRESS</t>
  </si>
  <si>
    <t>NAME</t>
  </si>
  <si>
    <t>TITLE</t>
  </si>
  <si>
    <t>ADDRESS:</t>
  </si>
  <si>
    <t>Elevators 3&amp; 4Modernization - material</t>
  </si>
  <si>
    <t>Elevators 3&amp;4  Modernization - Labor</t>
  </si>
  <si>
    <t>Elevators 3 Modernization</t>
  </si>
  <si>
    <t>Elevators 4 Modernization</t>
  </si>
  <si>
    <t>Warranty Maintenance–12 months for Elevator 3</t>
  </si>
  <si>
    <t>Warranty Maintenance–12 months for Elevator 4</t>
  </si>
  <si>
    <t>S&amp;B Elevator Inc. - DBA Midwest Elevator &amp; Drilling</t>
  </si>
  <si>
    <t>5680 County Road 10 N</t>
  </si>
  <si>
    <t>612-718-1686</t>
  </si>
  <si>
    <t>Jake@mwemn.com</t>
  </si>
  <si>
    <t>Jacob Schroeder</t>
  </si>
  <si>
    <t>President</t>
  </si>
  <si>
    <t>952- 928-4202</t>
  </si>
  <si>
    <t>BID FORM SUMMARY EVENT 1501</t>
  </si>
  <si>
    <t>S&amp;B Elevator</t>
  </si>
  <si>
    <t>Platinum Standard</t>
  </si>
  <si>
    <t>TBD by St Paul &amp; Consultant</t>
  </si>
  <si>
    <t>Platinum Standard Elevator LLC</t>
  </si>
  <si>
    <t>2009 W Broadway Ave</t>
  </si>
  <si>
    <t>Suite 400 PMB 170</t>
  </si>
  <si>
    <t>Forest Lake, MN 55025</t>
  </si>
  <si>
    <t>763-689-8995</t>
  </si>
  <si>
    <t>763-402-6530</t>
  </si>
  <si>
    <t>jake@platinumstandardelevator.com</t>
  </si>
  <si>
    <t>Jake Usher</t>
  </si>
  <si>
    <t>Owner</t>
  </si>
  <si>
    <t>Schumacher</t>
  </si>
  <si>
    <t>12-15 post approvals</t>
  </si>
  <si>
    <t>12-16 post approvals</t>
  </si>
  <si>
    <t>Schumacher Elevator</t>
  </si>
  <si>
    <t>2995 Lone Oak Circle STE #1</t>
  </si>
  <si>
    <t>Eagan, MN 55121</t>
  </si>
  <si>
    <t>612-590-6001</t>
  </si>
  <si>
    <t>joe.franczak@schumacherelevator.com</t>
  </si>
  <si>
    <t>Joe Franczak</t>
  </si>
  <si>
    <t>Regional Vice President</t>
  </si>
  <si>
    <t>Twin Cities Elevator</t>
  </si>
  <si>
    <t>Eight Weeks</t>
  </si>
  <si>
    <t>28 Weeks from approvals</t>
  </si>
  <si>
    <t>38 Weeks from approvals</t>
  </si>
  <si>
    <t>48 Weeks from approvals</t>
  </si>
  <si>
    <t>Metro Elevator</t>
  </si>
  <si>
    <t>1721 Mainstreet</t>
  </si>
  <si>
    <t>Hopkins, MN  55343</t>
  </si>
  <si>
    <t>952-932-9868</t>
  </si>
  <si>
    <t>612-669-7414</t>
  </si>
  <si>
    <t>tara@metroelevatorinc.com</t>
  </si>
  <si>
    <t>Tara Bredeson</t>
  </si>
  <si>
    <t>Account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</si>
</sst>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" fontId="6" fillId="0" borderId="2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4" fontId="5" fillId="0" borderId="5" xfId="2" applyNumberFormat="1" applyFont="1" applyFill="1" applyBorder="1" applyAlignment="1">
      <alignment wrapText="1"/>
    </xf>
    <xf numFmtId="164" fontId="6" fillId="0" borderId="5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44" fontId="3" fillId="0" borderId="0" xfId="2" applyFont="1" applyAlignment="1">
      <alignment wrapText="1"/>
    </xf>
    <xf numFmtId="44" fontId="5" fillId="0" borderId="5" xfId="2" applyFont="1" applyFill="1" applyBorder="1" applyAlignment="1">
      <alignment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164" fontId="4" fillId="0" borderId="5" xfId="0" applyNumberFormat="1" applyFont="1" applyBorder="1" applyAlignment="1">
      <alignment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wrapText="1"/>
    </xf>
    <xf numFmtId="44" fontId="3" fillId="0" borderId="5" xfId="2" applyFont="1" applyBorder="1" applyAlignment="1">
      <alignment wrapText="1"/>
    </xf>
    <xf numFmtId="44" fontId="4" fillId="0" borderId="5" xfId="2" applyFont="1" applyBorder="1" applyAlignment="1">
      <alignment horizontal="center" vertical="center" wrapText="1"/>
    </xf>
    <xf numFmtId="44" fontId="5" fillId="0" borderId="5" xfId="2" applyFont="1" applyBorder="1" applyAlignment="1">
      <alignment horizontal="center" vertical="center" wrapText="1"/>
    </xf>
    <xf numFmtId="44" fontId="3" fillId="0" borderId="1" xfId="2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1" fontId="8" fillId="0" borderId="7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1" fillId="0" borderId="2" xfId="3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5" xfId="0" applyNumberFormat="1" applyFont="1" applyBorder="1" applyAlignment="1">
      <alignment horizontal="center" wrapText="1"/>
    </xf>
    <xf numFmtId="16" fontId="6" fillId="0" borderId="1" xfId="0" applyNumberFormat="1" applyFont="1" applyBorder="1" applyAlignment="1">
      <alignment horizontal="center" wrapText="1"/>
    </xf>
    <xf numFmtId="0" fontId="11" fillId="0" borderId="1" xfId="3" applyBorder="1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ke@mwem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FFE5-6082-476C-98F2-331EB1C99B58}">
  <dimension ref="A1:M39"/>
  <sheetViews>
    <sheetView tabSelected="1" topLeftCell="A4" zoomScale="86" zoomScaleNormal="86" workbookViewId="0">
      <selection activeCell="K21" sqref="K21"/>
    </sheetView>
  </sheetViews>
  <sheetFormatPr defaultColWidth="9.140625" defaultRowHeight="15" x14ac:dyDescent="0.25"/>
  <cols>
    <col min="1" max="1" width="6.42578125" style="5" customWidth="1"/>
    <col min="2" max="2" width="53" style="1" customWidth="1"/>
    <col min="3" max="3" width="11" style="1" customWidth="1"/>
    <col min="4" max="4" width="13.140625" style="1" customWidth="1"/>
    <col min="5" max="5" width="14.7109375" style="10" customWidth="1"/>
    <col min="6" max="6" width="20" style="10" customWidth="1"/>
    <col min="7" max="7" width="12.140625" style="1" customWidth="1"/>
    <col min="8" max="8" width="20" style="10" customWidth="1"/>
    <col min="9" max="9" width="12.28515625" style="1" customWidth="1"/>
    <col min="10" max="10" width="15.85546875" style="14" customWidth="1"/>
    <col min="11" max="11" width="14.85546875" style="1" customWidth="1"/>
    <col min="12" max="12" width="18.42578125" style="14" customWidth="1"/>
    <col min="13" max="16384" width="9.140625" style="1"/>
  </cols>
  <sheetData>
    <row r="1" spans="1:13" ht="29.25" customHeight="1" x14ac:dyDescent="0.3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ht="15.75" customHeight="1" x14ac:dyDescent="0.25">
      <c r="A2" s="39" t="s">
        <v>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3" ht="15.75" customHeight="1" thickBo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ht="57" customHeight="1" x14ac:dyDescent="0.25">
      <c r="A4" s="22"/>
      <c r="B4" s="23"/>
      <c r="C4" s="23"/>
      <c r="D4" s="23"/>
      <c r="E4" s="56" t="s">
        <v>51</v>
      </c>
      <c r="F4" s="57"/>
      <c r="G4" s="71" t="s">
        <v>52</v>
      </c>
      <c r="H4" s="57"/>
      <c r="I4" s="71" t="s">
        <v>63</v>
      </c>
      <c r="J4" s="57"/>
      <c r="K4" s="71" t="s">
        <v>73</v>
      </c>
      <c r="L4" s="57"/>
    </row>
    <row r="5" spans="1:13" ht="22.5" customHeight="1" x14ac:dyDescent="0.25">
      <c r="A5" s="41" t="s">
        <v>2</v>
      </c>
      <c r="B5" s="42"/>
      <c r="C5" s="42"/>
      <c r="D5" s="43"/>
      <c r="E5" s="46"/>
      <c r="F5" s="47"/>
      <c r="G5" s="73"/>
      <c r="H5" s="47"/>
      <c r="I5" s="73"/>
      <c r="J5" s="47"/>
      <c r="K5" s="73"/>
      <c r="L5" s="47"/>
    </row>
    <row r="6" spans="1:13" ht="43.5" customHeight="1" x14ac:dyDescent="0.25">
      <c r="A6" s="2" t="s">
        <v>3</v>
      </c>
      <c r="B6" s="6" t="s">
        <v>4</v>
      </c>
      <c r="C6" s="6" t="s">
        <v>10</v>
      </c>
      <c r="D6" s="3" t="s">
        <v>5</v>
      </c>
      <c r="E6" s="9" t="s">
        <v>6</v>
      </c>
      <c r="F6" s="11" t="s">
        <v>7</v>
      </c>
      <c r="G6" s="29" t="s">
        <v>6</v>
      </c>
      <c r="H6" s="11" t="s">
        <v>7</v>
      </c>
      <c r="I6" s="29" t="s">
        <v>6</v>
      </c>
      <c r="J6" s="15" t="s">
        <v>7</v>
      </c>
      <c r="K6" s="29" t="s">
        <v>6</v>
      </c>
      <c r="L6" s="15" t="s">
        <v>7</v>
      </c>
    </row>
    <row r="7" spans="1:13" ht="15.75" x14ac:dyDescent="0.25">
      <c r="A7" s="2">
        <v>1</v>
      </c>
      <c r="B7" s="6" t="s">
        <v>37</v>
      </c>
      <c r="C7" s="6" t="s">
        <v>9</v>
      </c>
      <c r="D7" s="4">
        <v>1</v>
      </c>
      <c r="E7" s="11">
        <v>326800</v>
      </c>
      <c r="F7" s="11">
        <v>326800</v>
      </c>
      <c r="G7" s="31">
        <v>335420</v>
      </c>
      <c r="H7" s="31">
        <v>335420</v>
      </c>
      <c r="I7" s="37">
        <v>359620</v>
      </c>
      <c r="J7" s="34">
        <v>359620</v>
      </c>
      <c r="K7" s="37">
        <v>359186</v>
      </c>
      <c r="L7" s="34">
        <v>359186</v>
      </c>
    </row>
    <row r="8" spans="1:13" ht="15.75" x14ac:dyDescent="0.25">
      <c r="A8" s="2">
        <v>2</v>
      </c>
      <c r="B8" s="6" t="s">
        <v>38</v>
      </c>
      <c r="C8" s="6" t="s">
        <v>9</v>
      </c>
      <c r="D8" s="4">
        <v>1</v>
      </c>
      <c r="E8" s="11">
        <v>172000</v>
      </c>
      <c r="F8" s="11">
        <v>172000</v>
      </c>
      <c r="G8" s="31">
        <v>200000</v>
      </c>
      <c r="H8" s="31">
        <v>200000</v>
      </c>
      <c r="I8" s="37">
        <v>232000</v>
      </c>
      <c r="J8" s="34">
        <v>232000</v>
      </c>
      <c r="K8" s="37">
        <v>339773</v>
      </c>
      <c r="L8" s="34">
        <v>339773</v>
      </c>
    </row>
    <row r="9" spans="1:13" ht="15.75" x14ac:dyDescent="0.25">
      <c r="A9" s="2">
        <v>3</v>
      </c>
      <c r="B9" s="6" t="s">
        <v>8</v>
      </c>
      <c r="C9" s="6" t="s">
        <v>11</v>
      </c>
      <c r="D9" s="4">
        <v>12</v>
      </c>
      <c r="E9" s="8"/>
      <c r="F9" s="11">
        <v>0</v>
      </c>
      <c r="G9" s="30">
        <v>500</v>
      </c>
      <c r="H9" s="31">
        <v>6000</v>
      </c>
      <c r="I9" s="30">
        <v>680</v>
      </c>
      <c r="J9" s="34">
        <v>8160</v>
      </c>
      <c r="K9" s="30">
        <v>600</v>
      </c>
      <c r="L9" s="34">
        <v>7200</v>
      </c>
    </row>
    <row r="10" spans="1:13" ht="31.5" customHeight="1" x14ac:dyDescent="0.3">
      <c r="A10" s="24">
        <v>4</v>
      </c>
      <c r="B10" s="75" t="s">
        <v>12</v>
      </c>
      <c r="C10" s="75"/>
      <c r="D10" s="75"/>
      <c r="E10" s="76">
        <f>SUM(F7:F9)</f>
        <v>498800</v>
      </c>
      <c r="F10" s="77"/>
      <c r="G10" s="78">
        <f>SUM(H7:H9)</f>
        <v>541420</v>
      </c>
      <c r="H10" s="77"/>
      <c r="I10" s="78">
        <f t="shared" ref="I10" si="0">SUM(J7:J9)</f>
        <v>599780</v>
      </c>
      <c r="J10" s="77"/>
      <c r="K10" s="78">
        <f t="shared" ref="K10" si="1">SUM(L7:L9)</f>
        <v>706159</v>
      </c>
      <c r="L10" s="77"/>
    </row>
    <row r="11" spans="1:13" ht="49.5" hidden="1" customHeight="1" thickBot="1" x14ac:dyDescent="0.25">
      <c r="A11" s="53" t="s">
        <v>0</v>
      </c>
      <c r="B11" s="54"/>
      <c r="C11" s="54"/>
      <c r="D11" s="54"/>
      <c r="E11" s="54"/>
      <c r="F11" s="55"/>
      <c r="G11" s="30"/>
      <c r="H11" s="31"/>
      <c r="I11" s="30"/>
      <c r="J11" s="34"/>
      <c r="K11" s="30"/>
      <c r="L11" s="34"/>
    </row>
    <row r="12" spans="1:13" ht="16.5" customHeight="1" x14ac:dyDescent="0.25">
      <c r="A12" s="41" t="s">
        <v>13</v>
      </c>
      <c r="B12" s="42"/>
      <c r="C12" s="42"/>
      <c r="D12" s="43"/>
      <c r="E12" s="44"/>
      <c r="F12" s="45"/>
      <c r="G12" s="41"/>
      <c r="H12" s="45"/>
      <c r="I12" s="41"/>
      <c r="J12" s="45"/>
      <c r="K12" s="73"/>
      <c r="L12" s="47"/>
      <c r="M12" s="21"/>
    </row>
    <row r="13" spans="1:13" ht="16.5" customHeight="1" x14ac:dyDescent="0.25">
      <c r="A13" s="7"/>
      <c r="B13" s="48" t="s">
        <v>4</v>
      </c>
      <c r="C13" s="48"/>
      <c r="D13" s="48"/>
      <c r="E13" s="48" t="s">
        <v>19</v>
      </c>
      <c r="F13" s="49"/>
      <c r="G13" s="72" t="s">
        <v>19</v>
      </c>
      <c r="H13" s="49"/>
      <c r="I13" s="72" t="s">
        <v>19</v>
      </c>
      <c r="J13" s="49"/>
      <c r="K13" s="72" t="s">
        <v>19</v>
      </c>
      <c r="L13" s="49"/>
    </row>
    <row r="14" spans="1:13" ht="15.75" x14ac:dyDescent="0.25">
      <c r="A14" s="2">
        <v>1</v>
      </c>
      <c r="B14" s="52" t="s">
        <v>14</v>
      </c>
      <c r="C14" s="52"/>
      <c r="D14" s="52"/>
      <c r="E14" s="50">
        <v>45716</v>
      </c>
      <c r="F14" s="51"/>
      <c r="G14" s="79">
        <v>2.5</v>
      </c>
      <c r="H14" s="80"/>
      <c r="I14" s="79">
        <v>7</v>
      </c>
      <c r="J14" s="80"/>
      <c r="K14" s="81" t="s">
        <v>74</v>
      </c>
      <c r="L14" s="51"/>
    </row>
    <row r="15" spans="1:13" ht="15.75" x14ac:dyDescent="0.25">
      <c r="A15" s="2">
        <v>2</v>
      </c>
      <c r="B15" s="52" t="s">
        <v>15</v>
      </c>
      <c r="C15" s="52"/>
      <c r="D15" s="52"/>
      <c r="E15" s="50">
        <v>45831</v>
      </c>
      <c r="F15" s="51"/>
      <c r="G15" s="79">
        <v>16</v>
      </c>
      <c r="H15" s="80"/>
      <c r="I15" s="81" t="s">
        <v>64</v>
      </c>
      <c r="J15" s="51"/>
      <c r="K15" s="81" t="s">
        <v>75</v>
      </c>
      <c r="L15" s="51"/>
    </row>
    <row r="16" spans="1:13" ht="15.75" x14ac:dyDescent="0.25">
      <c r="A16" s="2">
        <v>3</v>
      </c>
      <c r="B16" s="52" t="s">
        <v>16</v>
      </c>
      <c r="C16" s="52"/>
      <c r="D16" s="52"/>
      <c r="E16" s="50">
        <v>45839</v>
      </c>
      <c r="F16" s="51"/>
      <c r="G16" s="81" t="s">
        <v>53</v>
      </c>
      <c r="H16" s="51"/>
      <c r="I16" s="81" t="s">
        <v>65</v>
      </c>
      <c r="J16" s="51"/>
      <c r="K16" s="81" t="s">
        <v>75</v>
      </c>
      <c r="L16" s="51"/>
    </row>
    <row r="17" spans="1:12" ht="15.75" x14ac:dyDescent="0.25">
      <c r="A17" s="2">
        <v>4</v>
      </c>
      <c r="B17" s="52" t="s">
        <v>17</v>
      </c>
      <c r="C17" s="52"/>
      <c r="D17" s="52"/>
      <c r="E17" s="50">
        <v>45886</v>
      </c>
      <c r="F17" s="51"/>
      <c r="G17" s="79">
        <v>9.5</v>
      </c>
      <c r="H17" s="80"/>
      <c r="I17" s="79">
        <v>9</v>
      </c>
      <c r="J17" s="80"/>
      <c r="K17" s="79" t="s">
        <v>76</v>
      </c>
      <c r="L17" s="80"/>
    </row>
    <row r="18" spans="1:12" ht="15.75" x14ac:dyDescent="0.25">
      <c r="A18" s="2">
        <v>5</v>
      </c>
      <c r="B18" s="52" t="s">
        <v>18</v>
      </c>
      <c r="C18" s="52"/>
      <c r="D18" s="52"/>
      <c r="E18" s="50">
        <v>45933</v>
      </c>
      <c r="F18" s="51"/>
      <c r="G18" s="79">
        <v>9.5</v>
      </c>
      <c r="H18" s="80"/>
      <c r="I18" s="79">
        <v>9</v>
      </c>
      <c r="J18" s="80"/>
      <c r="K18" s="79" t="s">
        <v>77</v>
      </c>
      <c r="L18" s="80"/>
    </row>
    <row r="19" spans="1:12" ht="15.75" hidden="1" x14ac:dyDescent="0.25">
      <c r="A19" s="2"/>
      <c r="B19" s="6"/>
      <c r="C19" s="6"/>
      <c r="D19" s="4"/>
      <c r="E19" s="8"/>
      <c r="F19" s="12"/>
      <c r="G19" s="30"/>
      <c r="H19" s="31"/>
      <c r="I19" s="30"/>
      <c r="J19" s="34"/>
      <c r="K19" s="30"/>
      <c r="L19" s="34"/>
    </row>
    <row r="20" spans="1:12" ht="45.75" customHeight="1" x14ac:dyDescent="0.25">
      <c r="A20" s="41" t="s">
        <v>20</v>
      </c>
      <c r="B20" s="42"/>
      <c r="C20" s="42"/>
      <c r="D20" s="43"/>
      <c r="E20" s="44"/>
      <c r="F20" s="45"/>
      <c r="G20" s="73"/>
      <c r="H20" s="47"/>
      <c r="I20" s="73"/>
      <c r="J20" s="47"/>
      <c r="K20" s="73"/>
      <c r="L20" s="47"/>
    </row>
    <row r="21" spans="1:12" ht="24" customHeight="1" x14ac:dyDescent="0.25">
      <c r="A21" s="7"/>
      <c r="B21" s="13"/>
      <c r="C21" s="13" t="s">
        <v>10</v>
      </c>
      <c r="D21" s="13" t="s">
        <v>21</v>
      </c>
      <c r="E21" s="16" t="s">
        <v>22</v>
      </c>
      <c r="F21" s="25" t="s">
        <v>23</v>
      </c>
      <c r="G21" s="32" t="s">
        <v>22</v>
      </c>
      <c r="H21" s="25" t="s">
        <v>23</v>
      </c>
      <c r="I21" s="32" t="s">
        <v>22</v>
      </c>
      <c r="J21" s="35" t="s">
        <v>23</v>
      </c>
      <c r="K21" s="32" t="s">
        <v>22</v>
      </c>
      <c r="L21" s="35" t="s">
        <v>23</v>
      </c>
    </row>
    <row r="22" spans="1:12" ht="15.75" x14ac:dyDescent="0.25">
      <c r="A22" s="2">
        <v>1</v>
      </c>
      <c r="B22" s="6" t="s">
        <v>39</v>
      </c>
      <c r="C22" s="6" t="s">
        <v>11</v>
      </c>
      <c r="D22" s="4">
        <v>12</v>
      </c>
      <c r="E22" s="9">
        <v>300</v>
      </c>
      <c r="F22" s="11">
        <f>E22*D22</f>
        <v>3600</v>
      </c>
      <c r="G22" s="30">
        <v>300</v>
      </c>
      <c r="H22" s="31">
        <v>3600</v>
      </c>
      <c r="I22" s="30">
        <v>350</v>
      </c>
      <c r="J22" s="34">
        <v>4200</v>
      </c>
      <c r="K22" s="30">
        <v>300</v>
      </c>
      <c r="L22" s="34">
        <v>3600</v>
      </c>
    </row>
    <row r="23" spans="1:12" ht="15.75" x14ac:dyDescent="0.25">
      <c r="A23" s="2">
        <v>2</v>
      </c>
      <c r="B23" s="6" t="s">
        <v>40</v>
      </c>
      <c r="C23" s="6" t="s">
        <v>11</v>
      </c>
      <c r="D23" s="4">
        <v>12</v>
      </c>
      <c r="E23" s="8">
        <v>300</v>
      </c>
      <c r="F23" s="11">
        <f>E23*D23</f>
        <v>3600</v>
      </c>
      <c r="G23" s="30">
        <v>300</v>
      </c>
      <c r="H23" s="31">
        <v>3600</v>
      </c>
      <c r="I23" s="30">
        <v>350</v>
      </c>
      <c r="J23" s="34">
        <v>4200</v>
      </c>
      <c r="K23" s="30">
        <v>300</v>
      </c>
      <c r="L23" s="34">
        <v>3600</v>
      </c>
    </row>
    <row r="24" spans="1:12" ht="37.5" customHeight="1" x14ac:dyDescent="0.25">
      <c r="A24" s="2">
        <v>3</v>
      </c>
      <c r="B24" s="63" t="s">
        <v>24</v>
      </c>
      <c r="C24" s="64"/>
      <c r="D24" s="65"/>
      <c r="E24" s="20"/>
      <c r="F24" s="11">
        <f>F22+F23</f>
        <v>7200</v>
      </c>
      <c r="G24" s="33"/>
      <c r="H24" s="11">
        <f t="shared" ref="H24" si="2">H22+H23</f>
        <v>7200</v>
      </c>
      <c r="I24" s="11"/>
      <c r="J24" s="11">
        <f t="shared" ref="J24" si="3">J22+J23</f>
        <v>8400</v>
      </c>
      <c r="K24" s="11"/>
      <c r="L24" s="11">
        <f t="shared" ref="L24" si="4">L22+L23</f>
        <v>7200</v>
      </c>
    </row>
    <row r="25" spans="1:12" ht="15.75" hidden="1" x14ac:dyDescent="0.25">
      <c r="A25" s="26"/>
      <c r="B25" s="17"/>
      <c r="C25" s="17"/>
      <c r="D25" s="17"/>
      <c r="E25" s="18"/>
      <c r="F25" s="27"/>
      <c r="G25" s="30"/>
      <c r="H25" s="31"/>
      <c r="I25" s="30"/>
      <c r="J25" s="34"/>
      <c r="K25" s="30"/>
      <c r="L25" s="34"/>
    </row>
    <row r="26" spans="1:12" ht="16.5" customHeight="1" x14ac:dyDescent="0.25">
      <c r="A26" s="41" t="s">
        <v>25</v>
      </c>
      <c r="B26" s="42"/>
      <c r="C26" s="42"/>
      <c r="D26" s="43"/>
      <c r="E26" s="44"/>
      <c r="F26" s="45"/>
      <c r="G26" s="41"/>
      <c r="H26" s="45"/>
      <c r="I26" s="41"/>
      <c r="J26" s="45"/>
      <c r="K26" s="41"/>
      <c r="L26" s="45"/>
    </row>
    <row r="27" spans="1:12" ht="15.75" x14ac:dyDescent="0.25">
      <c r="A27" s="2"/>
      <c r="B27" s="19" t="s">
        <v>26</v>
      </c>
      <c r="C27" s="19" t="s">
        <v>10</v>
      </c>
      <c r="D27" s="3" t="s">
        <v>21</v>
      </c>
      <c r="E27" s="9" t="s">
        <v>6</v>
      </c>
      <c r="F27" s="28" t="s">
        <v>27</v>
      </c>
      <c r="G27" s="29" t="s">
        <v>6</v>
      </c>
      <c r="H27" s="28" t="s">
        <v>27</v>
      </c>
      <c r="I27" s="29" t="s">
        <v>6</v>
      </c>
      <c r="J27" s="36" t="s">
        <v>27</v>
      </c>
      <c r="K27" s="29" t="s">
        <v>6</v>
      </c>
      <c r="L27" s="36" t="s">
        <v>27</v>
      </c>
    </row>
    <row r="28" spans="1:12" ht="15.75" x14ac:dyDescent="0.25">
      <c r="A28" s="2">
        <v>1</v>
      </c>
      <c r="B28" s="6" t="s">
        <v>41</v>
      </c>
      <c r="C28" s="6" t="s">
        <v>28</v>
      </c>
      <c r="D28" s="4">
        <v>12</v>
      </c>
      <c r="E28" s="9">
        <v>0</v>
      </c>
      <c r="F28" s="11">
        <f>E28*D28</f>
        <v>0</v>
      </c>
      <c r="G28" s="30">
        <v>250</v>
      </c>
      <c r="H28" s="31">
        <v>3000</v>
      </c>
      <c r="I28" s="30">
        <v>340</v>
      </c>
      <c r="J28" s="34">
        <v>4080</v>
      </c>
      <c r="K28" s="30">
        <v>300</v>
      </c>
      <c r="L28" s="34">
        <v>3600</v>
      </c>
    </row>
    <row r="29" spans="1:12" ht="15.75" x14ac:dyDescent="0.25">
      <c r="A29" s="2">
        <v>2</v>
      </c>
      <c r="B29" s="6" t="s">
        <v>42</v>
      </c>
      <c r="C29" s="6" t="s">
        <v>28</v>
      </c>
      <c r="D29" s="4">
        <v>12</v>
      </c>
      <c r="E29" s="9">
        <v>0</v>
      </c>
      <c r="F29" s="11">
        <f>E29*D29</f>
        <v>0</v>
      </c>
      <c r="G29" s="30">
        <v>250</v>
      </c>
      <c r="H29" s="31">
        <v>3000</v>
      </c>
      <c r="I29" s="30">
        <v>340</v>
      </c>
      <c r="J29" s="34">
        <v>4080</v>
      </c>
      <c r="K29" s="30">
        <v>300</v>
      </c>
      <c r="L29" s="34">
        <v>3600</v>
      </c>
    </row>
    <row r="30" spans="1:12" ht="15.75" x14ac:dyDescent="0.25">
      <c r="A30" s="2">
        <v>3</v>
      </c>
      <c r="B30" s="63" t="s">
        <v>29</v>
      </c>
      <c r="C30" s="64"/>
      <c r="D30" s="65"/>
      <c r="E30" s="20"/>
      <c r="F30" s="11" t="e">
        <f>#REF!</f>
        <v>#REF!</v>
      </c>
      <c r="G30" s="33"/>
      <c r="H30" s="11">
        <f t="shared" ref="H30" si="5">H28+H29</f>
        <v>6000</v>
      </c>
      <c r="I30" s="11"/>
      <c r="J30" s="11">
        <f t="shared" ref="J30" si="6">J28+J29</f>
        <v>8160</v>
      </c>
      <c r="K30" s="11"/>
      <c r="L30" s="11">
        <f t="shared" ref="L30" si="7">L28+L29</f>
        <v>7200</v>
      </c>
    </row>
    <row r="31" spans="1:12" ht="37.5" customHeight="1" x14ac:dyDescent="0.25">
      <c r="A31" s="60" t="s">
        <v>30</v>
      </c>
      <c r="B31" s="61"/>
      <c r="C31" s="61"/>
      <c r="D31" s="61"/>
      <c r="E31" s="58" t="s">
        <v>43</v>
      </c>
      <c r="F31" s="59"/>
      <c r="G31" s="62" t="s">
        <v>54</v>
      </c>
      <c r="H31" s="59"/>
      <c r="I31" s="62" t="s">
        <v>66</v>
      </c>
      <c r="J31" s="59"/>
      <c r="K31" s="62" t="s">
        <v>78</v>
      </c>
      <c r="L31" s="59"/>
    </row>
    <row r="32" spans="1:12" ht="36" customHeight="1" x14ac:dyDescent="0.25">
      <c r="A32" s="60" t="s">
        <v>36</v>
      </c>
      <c r="B32" s="61"/>
      <c r="C32" s="61"/>
      <c r="D32" s="61"/>
      <c r="E32" s="58" t="s">
        <v>44</v>
      </c>
      <c r="F32" s="59"/>
      <c r="G32" s="62" t="s">
        <v>55</v>
      </c>
      <c r="H32" s="59"/>
      <c r="I32" s="62" t="s">
        <v>67</v>
      </c>
      <c r="J32" s="59"/>
      <c r="K32" s="62" t="s">
        <v>79</v>
      </c>
      <c r="L32" s="59"/>
    </row>
    <row r="33" spans="1:12" ht="27" customHeight="1" x14ac:dyDescent="0.25">
      <c r="A33" s="62"/>
      <c r="B33" s="58"/>
      <c r="C33" s="58"/>
      <c r="D33" s="58"/>
      <c r="E33" s="58"/>
      <c r="F33" s="59"/>
      <c r="G33" s="62" t="s">
        <v>56</v>
      </c>
      <c r="H33" s="59"/>
      <c r="I33" s="62" t="s">
        <v>68</v>
      </c>
      <c r="J33" s="59"/>
      <c r="K33" s="62" t="s">
        <v>80</v>
      </c>
      <c r="L33" s="59"/>
    </row>
    <row r="34" spans="1:12" ht="27" customHeight="1" x14ac:dyDescent="0.25">
      <c r="A34" s="62"/>
      <c r="B34" s="58"/>
      <c r="C34" s="58"/>
      <c r="D34" s="58"/>
      <c r="E34" s="58"/>
      <c r="F34" s="59"/>
      <c r="G34" s="62" t="s">
        <v>57</v>
      </c>
      <c r="H34" s="59"/>
      <c r="I34" s="62"/>
      <c r="J34" s="59"/>
      <c r="K34" s="62"/>
      <c r="L34" s="59"/>
    </row>
    <row r="35" spans="1:12" ht="27" customHeight="1" x14ac:dyDescent="0.25">
      <c r="A35" s="60" t="s">
        <v>31</v>
      </c>
      <c r="B35" s="61"/>
      <c r="C35" s="61"/>
      <c r="D35" s="61"/>
      <c r="E35" s="58" t="s">
        <v>49</v>
      </c>
      <c r="F35" s="59"/>
      <c r="G35" s="62" t="s">
        <v>58</v>
      </c>
      <c r="H35" s="59"/>
      <c r="I35" s="62" t="s">
        <v>69</v>
      </c>
      <c r="J35" s="59"/>
      <c r="K35" s="62" t="s">
        <v>81</v>
      </c>
      <c r="L35" s="59"/>
    </row>
    <row r="36" spans="1:12" ht="27" customHeight="1" x14ac:dyDescent="0.25">
      <c r="A36" s="60" t="s">
        <v>32</v>
      </c>
      <c r="B36" s="61"/>
      <c r="C36" s="61"/>
      <c r="D36" s="61"/>
      <c r="E36" s="58" t="s">
        <v>45</v>
      </c>
      <c r="F36" s="59"/>
      <c r="G36" s="62" t="s">
        <v>59</v>
      </c>
      <c r="H36" s="59"/>
      <c r="I36" s="62" t="s">
        <v>69</v>
      </c>
      <c r="J36" s="59"/>
      <c r="K36" s="62" t="s">
        <v>82</v>
      </c>
      <c r="L36" s="59"/>
    </row>
    <row r="37" spans="1:12" ht="27" customHeight="1" x14ac:dyDescent="0.25">
      <c r="A37" s="60" t="s">
        <v>33</v>
      </c>
      <c r="B37" s="61"/>
      <c r="C37" s="61"/>
      <c r="D37" s="61"/>
      <c r="E37" s="70" t="s">
        <v>46</v>
      </c>
      <c r="F37" s="59"/>
      <c r="G37" s="82" t="s">
        <v>60</v>
      </c>
      <c r="H37" s="59"/>
      <c r="I37" s="82" t="s">
        <v>70</v>
      </c>
      <c r="J37" s="59"/>
      <c r="K37" s="82" t="s">
        <v>83</v>
      </c>
      <c r="L37" s="59"/>
    </row>
    <row r="38" spans="1:12" ht="27" customHeight="1" x14ac:dyDescent="0.25">
      <c r="A38" s="60" t="s">
        <v>34</v>
      </c>
      <c r="B38" s="61"/>
      <c r="C38" s="61"/>
      <c r="D38" s="61"/>
      <c r="E38" s="58" t="s">
        <v>47</v>
      </c>
      <c r="F38" s="59"/>
      <c r="G38" s="62" t="s">
        <v>61</v>
      </c>
      <c r="H38" s="59"/>
      <c r="I38" s="62" t="s">
        <v>71</v>
      </c>
      <c r="J38" s="59"/>
      <c r="K38" s="62" t="s">
        <v>84</v>
      </c>
      <c r="L38" s="59"/>
    </row>
    <row r="39" spans="1:12" ht="27" customHeight="1" thickBot="1" x14ac:dyDescent="0.3">
      <c r="A39" s="66" t="s">
        <v>35</v>
      </c>
      <c r="B39" s="67"/>
      <c r="C39" s="67"/>
      <c r="D39" s="67"/>
      <c r="E39" s="68" t="s">
        <v>48</v>
      </c>
      <c r="F39" s="69"/>
      <c r="G39" s="74" t="s">
        <v>62</v>
      </c>
      <c r="H39" s="69"/>
      <c r="I39" s="74" t="s">
        <v>72</v>
      </c>
      <c r="J39" s="69"/>
      <c r="K39" s="74" t="s">
        <v>85</v>
      </c>
      <c r="L39" s="69"/>
    </row>
  </sheetData>
  <mergeCells count="108">
    <mergeCell ref="K16:L16"/>
    <mergeCell ref="G17:H17"/>
    <mergeCell ref="I17:J17"/>
    <mergeCell ref="K17:L17"/>
    <mergeCell ref="G18:H18"/>
    <mergeCell ref="I18:J18"/>
    <mergeCell ref="K18:L18"/>
    <mergeCell ref="G39:H39"/>
    <mergeCell ref="I39:J39"/>
    <mergeCell ref="K39:L39"/>
    <mergeCell ref="B10:D10"/>
    <mergeCell ref="E10:F10"/>
    <mergeCell ref="G10:H10"/>
    <mergeCell ref="I10:J10"/>
    <mergeCell ref="K10:L10"/>
    <mergeCell ref="G14:H14"/>
    <mergeCell ref="I14:J14"/>
    <mergeCell ref="K14:L14"/>
    <mergeCell ref="G15:H15"/>
    <mergeCell ref="I15:J15"/>
    <mergeCell ref="K15:L15"/>
    <mergeCell ref="G16:H16"/>
    <mergeCell ref="I16:J16"/>
    <mergeCell ref="G37:H37"/>
    <mergeCell ref="I37:J37"/>
    <mergeCell ref="K37:L37"/>
    <mergeCell ref="G38:H38"/>
    <mergeCell ref="I38:J38"/>
    <mergeCell ref="K38:L38"/>
    <mergeCell ref="G35:H35"/>
    <mergeCell ref="I35:J35"/>
    <mergeCell ref="K35:L35"/>
    <mergeCell ref="G36:H36"/>
    <mergeCell ref="I36:J36"/>
    <mergeCell ref="K36:L36"/>
    <mergeCell ref="G33:H33"/>
    <mergeCell ref="I33:J33"/>
    <mergeCell ref="K33:L33"/>
    <mergeCell ref="G34:H34"/>
    <mergeCell ref="I34:J34"/>
    <mergeCell ref="K34:L34"/>
    <mergeCell ref="G31:H31"/>
    <mergeCell ref="I31:J31"/>
    <mergeCell ref="K31:L31"/>
    <mergeCell ref="G32:H32"/>
    <mergeCell ref="I32:J32"/>
    <mergeCell ref="K32:L32"/>
    <mergeCell ref="G4:H4"/>
    <mergeCell ref="I4:J4"/>
    <mergeCell ref="K4:L4"/>
    <mergeCell ref="G13:H13"/>
    <mergeCell ref="I13:J13"/>
    <mergeCell ref="K13:L13"/>
    <mergeCell ref="G12:H12"/>
    <mergeCell ref="I12:J12"/>
    <mergeCell ref="G5:H5"/>
    <mergeCell ref="I5:J5"/>
    <mergeCell ref="K5:L5"/>
    <mergeCell ref="K12:L12"/>
    <mergeCell ref="G20:H20"/>
    <mergeCell ref="I20:J20"/>
    <mergeCell ref="K20:L20"/>
    <mergeCell ref="G26:H26"/>
    <mergeCell ref="I26:J26"/>
    <mergeCell ref="K26:L26"/>
    <mergeCell ref="A39:D39"/>
    <mergeCell ref="E39:F39"/>
    <mergeCell ref="A38:D38"/>
    <mergeCell ref="E38:F38"/>
    <mergeCell ref="A37:D37"/>
    <mergeCell ref="E37:F37"/>
    <mergeCell ref="A36:D36"/>
    <mergeCell ref="E36:F36"/>
    <mergeCell ref="A35:D35"/>
    <mergeCell ref="E35:F35"/>
    <mergeCell ref="E15:F15"/>
    <mergeCell ref="E16:F16"/>
    <mergeCell ref="B14:D14"/>
    <mergeCell ref="B15:D15"/>
    <mergeCell ref="A11:F11"/>
    <mergeCell ref="E4:F4"/>
    <mergeCell ref="E34:F34"/>
    <mergeCell ref="E33:F33"/>
    <mergeCell ref="A31:D31"/>
    <mergeCell ref="E31:F31"/>
    <mergeCell ref="A32:D32"/>
    <mergeCell ref="E32:F32"/>
    <mergeCell ref="A33:D34"/>
    <mergeCell ref="B16:D16"/>
    <mergeCell ref="B17:D17"/>
    <mergeCell ref="B18:D18"/>
    <mergeCell ref="E17:F17"/>
    <mergeCell ref="E18:F18"/>
    <mergeCell ref="A20:D20"/>
    <mergeCell ref="B24:D24"/>
    <mergeCell ref="B30:D30"/>
    <mergeCell ref="E20:F20"/>
    <mergeCell ref="A26:D26"/>
    <mergeCell ref="E26:F26"/>
    <mergeCell ref="A1:L1"/>
    <mergeCell ref="A2:L3"/>
    <mergeCell ref="A5:D5"/>
    <mergeCell ref="A12:D12"/>
    <mergeCell ref="E12:F12"/>
    <mergeCell ref="E5:F5"/>
    <mergeCell ref="B13:D13"/>
    <mergeCell ref="E13:F13"/>
    <mergeCell ref="E14:F14"/>
  </mergeCells>
  <hyperlinks>
    <hyperlink ref="E37" r:id="rId1" xr:uid="{D679A4FF-25AC-6543-A491-1DCC282AFD6B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A5C2-FF30-4D23-B93F-A1AC487C3CAD}">
  <dimension ref="A1"/>
  <sheetViews>
    <sheetView workbookViewId="0">
      <selection activeCell="B1" sqref="B1:B1048576"/>
    </sheetView>
  </sheetViews>
  <sheetFormatPr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C9F1A5-941C-46AF-967E-F1CE4855C6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86A4B6-6A9C-4FC1-9EE0-53CCB5FC841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65F18FA0-6A3A-4617-A775-1C525FF80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Form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Swanson, Kaitlin (CI-StPaul)</dc:creator>
  <cp:lastModifiedBy>Queenie Tran</cp:lastModifiedBy>
  <dcterms:created xsi:type="dcterms:W3CDTF">2022-03-01T17:00:27Z</dcterms:created>
  <dcterms:modified xsi:type="dcterms:W3CDTF">2025-02-03T22:10:53Z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