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84-21-RFB-DSI-ANIMAL CONTROL RELOCATION BUILDING RENNOVATION-MICHEAL B/"/>
    </mc:Choice>
  </mc:AlternateContent>
  <xr:revisionPtr revIDLastSave="103" documentId="8_{08253439-2476-47F4-8757-754A08058358}" xr6:coauthVersionLast="47" xr6:coauthVersionMax="47" xr10:uidLastSave="{23D8591E-102F-49F2-925D-A8B202069323}"/>
  <bookViews>
    <workbookView xWindow="2868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Tab'!$A$1:$G$11</definedName>
    <definedName name="table" localSheetId="0">#REF!</definedName>
    <definedName name="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21" l="1"/>
  <c r="N10" i="21" l="1"/>
  <c r="L10" i="21" l="1"/>
  <c r="M4" i="21"/>
  <c r="J11" i="21" l="1"/>
  <c r="J10" i="21"/>
  <c r="K4" i="21"/>
  <c r="H11" i="21"/>
  <c r="H10" i="21"/>
  <c r="H5" i="21"/>
  <c r="J5" i="21"/>
  <c r="L5" i="21"/>
  <c r="L11" i="21" s="1"/>
  <c r="N5" i="21"/>
  <c r="N11" i="21" s="1"/>
  <c r="P5" i="21"/>
  <c r="P11" i="21" s="1"/>
  <c r="G4" i="21" l="1"/>
  <c r="F5" i="21" s="1"/>
  <c r="G7" i="21"/>
  <c r="G8" i="21"/>
  <c r="G9" i="21"/>
  <c r="F10" i="21" s="1"/>
  <c r="F11" i="21" l="1"/>
</calcChain>
</file>

<file path=xl/sharedStrings.xml><?xml version="1.0" encoding="utf-8"?>
<sst xmlns="http://schemas.openxmlformats.org/spreadsheetml/2006/main" count="40" uniqueCount="27">
  <si>
    <t xml:space="preserve"> LineNo.</t>
  </si>
  <si>
    <t>Item</t>
  </si>
  <si>
    <t>Description</t>
  </si>
  <si>
    <t>Unit</t>
  </si>
  <si>
    <t>Quantity</t>
  </si>
  <si>
    <t>Unit Price</t>
  </si>
  <si>
    <t>Cost</t>
  </si>
  <si>
    <t>BASE BID</t>
  </si>
  <si>
    <t>PROVIDE ALL LABOR &amp; MATERIALS FOR BUILDING RENOVATIONS AS PER SPEC AND DRAWINGS.</t>
  </si>
  <si>
    <t>Lum Sump</t>
  </si>
  <si>
    <t>Alternates</t>
  </si>
  <si>
    <t>ALTERNATE #1</t>
  </si>
  <si>
    <r>
      <rPr>
        <b/>
        <sz val="12"/>
        <rFont val="Times New Roman"/>
        <family val="1"/>
      </rPr>
      <t xml:space="preserve">THERMAX INSULATED PERIMETER WALL. </t>
    </r>
    <r>
      <rPr>
        <sz val="12"/>
        <rFont val="Times New Roman"/>
        <family val="1"/>
      </rPr>
      <t>PROVIDE PRICING TO INCLUDE WALL TYPE '20' IN LOCATIONS INDICATED ON FLOOR PLANS WITH BLUE DASHED LINES (EXTERIOR WALLS ONLY)</t>
    </r>
  </si>
  <si>
    <t>ALTERNATE #2A</t>
  </si>
  <si>
    <r>
      <t>BATT INSULATED PERIMETER FURRING WALL.</t>
    </r>
    <r>
      <rPr>
        <sz val="12"/>
        <rFont val="Times New Roman"/>
        <family val="1"/>
      </rPr>
      <t xml:space="preserve"> PROVIDE PRICING TO REVISE WALL TYPE '20' TO WALL '11A' IN LOCATIONS SHOWN ON FLOOR PLANS.</t>
    </r>
  </si>
  <si>
    <t>ALTERNATE #2B</t>
  </si>
  <si>
    <r>
      <t xml:space="preserve">BATT INSULATED PERIMETER FURRING WALL. </t>
    </r>
    <r>
      <rPr>
        <sz val="12"/>
        <rFont val="Times New Roman"/>
        <family val="1"/>
      </rPr>
      <t>PROVIDE PRICING TO REVISE WALL TYPE '20' TO WALL '11A' IN LOCATIONS INDICATED ON FLOOR PLANS WITH BLUE DASHED LINES (EXTERIOR WALLS ONLY).</t>
    </r>
  </si>
  <si>
    <t>Total Alternate Bids</t>
  </si>
  <si>
    <t>Total Base Bid +Alternate Bids</t>
  </si>
  <si>
    <t xml:space="preserve">
EVENT 1484 BID FORM SUMMARY</t>
  </si>
  <si>
    <t>AVM</t>
  </si>
  <si>
    <t xml:space="preserve">Brennan </t>
  </si>
  <si>
    <t>Freichs</t>
  </si>
  <si>
    <t>Maertens-Brenny</t>
  </si>
  <si>
    <t>Morcon</t>
  </si>
  <si>
    <t>Stahl</t>
  </si>
  <si>
    <t xml:space="preserve">Total Base Bid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</si>
</sst>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 applyAlignment="1">
      <alignment wrapText="1"/>
    </xf>
    <xf numFmtId="44" fontId="7" fillId="0" borderId="0" xfId="4" applyFont="1" applyAlignment="1">
      <alignment wrapText="1"/>
    </xf>
    <xf numFmtId="0" fontId="8" fillId="0" borderId="0" xfId="0" applyFont="1" applyAlignment="1">
      <alignment vertical="center" wrapText="1"/>
    </xf>
    <xf numFmtId="44" fontId="12" fillId="0" borderId="1" xfId="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4" fontId="11" fillId="0" borderId="1" xfId="4" applyFont="1" applyFill="1" applyBorder="1" applyAlignment="1">
      <alignment horizontal="center" wrapText="1"/>
    </xf>
    <xf numFmtId="44" fontId="11" fillId="0" borderId="1" xfId="4" applyFont="1" applyFill="1" applyBorder="1" applyAlignment="1">
      <alignment wrapText="1"/>
    </xf>
    <xf numFmtId="44" fontId="10" fillId="0" borderId="1" xfId="4" applyFont="1" applyFill="1" applyBorder="1" applyAlignment="1">
      <alignment horizontal="center" wrapText="1"/>
    </xf>
    <xf numFmtId="44" fontId="4" fillId="0" borderId="1" xfId="4" applyFont="1" applyBorder="1" applyAlignment="1">
      <alignment horizontal="center" wrapText="1"/>
    </xf>
    <xf numFmtId="44" fontId="10" fillId="0" borderId="1" xfId="4" applyFont="1" applyFill="1" applyBorder="1" applyAlignment="1">
      <alignment wrapText="1"/>
    </xf>
    <xf numFmtId="44" fontId="7" fillId="0" borderId="1" xfId="4" applyFont="1" applyBorder="1" applyAlignment="1">
      <alignment wrapText="1"/>
    </xf>
    <xf numFmtId="44" fontId="5" fillId="0" borderId="1" xfId="4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4" fontId="3" fillId="0" borderId="1" xfId="4" applyFont="1" applyBorder="1" applyAlignment="1">
      <alignment horizontal="center" vertical="center" wrapText="1"/>
    </xf>
    <xf numFmtId="44" fontId="4" fillId="0" borderId="1" xfId="4" applyFont="1" applyFill="1" applyBorder="1" applyAlignment="1">
      <alignment horizontal="center" vertical="center" wrapText="1"/>
    </xf>
    <xf numFmtId="44" fontId="5" fillId="0" borderId="1" xfId="4" applyFont="1" applyBorder="1" applyAlignment="1">
      <alignment horizontal="center" wrapText="1"/>
    </xf>
    <xf numFmtId="44" fontId="3" fillId="2" borderId="1" xfId="4" applyFont="1" applyFill="1" applyBorder="1" applyAlignment="1">
      <alignment horizontal="center" vertical="center" wrapText="1"/>
    </xf>
    <xf numFmtId="44" fontId="3" fillId="2" borderId="7" xfId="4" applyFont="1" applyFill="1" applyBorder="1" applyAlignment="1">
      <alignment horizontal="center" vertical="center" wrapText="1"/>
    </xf>
    <xf numFmtId="44" fontId="3" fillId="2" borderId="8" xfId="4" applyFont="1" applyFill="1" applyBorder="1" applyAlignment="1">
      <alignment horizontal="center" vertical="center" wrapText="1"/>
    </xf>
    <xf numFmtId="44" fontId="14" fillId="0" borderId="1" xfId="4" applyFont="1" applyFill="1" applyBorder="1" applyAlignment="1">
      <alignment horizontal="center" wrapText="1"/>
    </xf>
    <xf numFmtId="44" fontId="3" fillId="0" borderId="1" xfId="4" applyFont="1" applyBorder="1" applyAlignment="1">
      <alignment horizontal="center" vertical="center" wrapText="1"/>
    </xf>
    <xf numFmtId="44" fontId="15" fillId="3" borderId="1" xfId="4" applyFont="1" applyFill="1" applyBorder="1" applyAlignment="1">
      <alignment horizontal="center" vertical="center" wrapText="1"/>
    </xf>
    <xf numFmtId="44" fontId="3" fillId="3" borderId="1" xfId="4" applyFont="1" applyFill="1" applyBorder="1" applyAlignment="1">
      <alignment horizontal="center" vertical="center" wrapText="1"/>
    </xf>
    <xf numFmtId="44" fontId="15" fillId="0" borderId="0" xfId="4" applyFont="1" applyAlignment="1">
      <alignment wrapText="1"/>
    </xf>
    <xf numFmtId="0" fontId="15" fillId="0" borderId="0" xfId="0" applyFont="1" applyAlignment="1">
      <alignment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tabSelected="1" topLeftCell="A2" zoomScale="90" zoomScaleNormal="90" zoomScaleSheetLayoutView="130" zoomScalePageLayoutView="70" workbookViewId="0">
      <selection activeCell="O18" sqref="O18"/>
    </sheetView>
  </sheetViews>
  <sheetFormatPr defaultColWidth="5.42578125" defaultRowHeight="15"/>
  <cols>
    <col min="1" max="1" width="5.7109375" style="1" customWidth="1"/>
    <col min="2" max="2" width="12.7109375" style="1" customWidth="1"/>
    <col min="3" max="3" width="28.85546875" style="1" customWidth="1"/>
    <col min="4" max="4" width="7.42578125" style="1" customWidth="1"/>
    <col min="5" max="5" width="11.28515625" style="1" customWidth="1"/>
    <col min="6" max="6" width="16.140625" style="2" customWidth="1"/>
    <col min="7" max="7" width="18.7109375" style="2" customWidth="1"/>
    <col min="8" max="17" width="16" style="1" customWidth="1"/>
    <col min="18" max="16384" width="5.42578125" style="1"/>
  </cols>
  <sheetData>
    <row r="1" spans="1:17" ht="56.25" customHeight="1" thickBot="1">
      <c r="A1" s="5" t="s">
        <v>19</v>
      </c>
      <c r="B1" s="6"/>
      <c r="C1" s="6"/>
      <c r="D1" s="6"/>
      <c r="E1" s="6"/>
      <c r="F1" s="6"/>
      <c r="G1" s="7"/>
    </row>
    <row r="2" spans="1:17" ht="22.5">
      <c r="A2" s="15"/>
      <c r="B2" s="16"/>
      <c r="C2" s="16"/>
      <c r="D2" s="16"/>
      <c r="E2" s="17"/>
      <c r="F2" s="18" t="s">
        <v>20</v>
      </c>
      <c r="G2" s="19"/>
      <c r="H2" s="18" t="s">
        <v>21</v>
      </c>
      <c r="I2" s="19"/>
      <c r="J2" s="18" t="s">
        <v>22</v>
      </c>
      <c r="K2" s="19"/>
      <c r="L2" s="18" t="s">
        <v>23</v>
      </c>
      <c r="M2" s="19"/>
      <c r="N2" s="18" t="s">
        <v>24</v>
      </c>
      <c r="O2" s="19"/>
      <c r="P2" s="18" t="s">
        <v>25</v>
      </c>
      <c r="Q2" s="19"/>
    </row>
    <row r="3" spans="1:17" ht="52.5" customHeight="1">
      <c r="A3" s="20" t="s">
        <v>0</v>
      </c>
      <c r="B3" s="21" t="s">
        <v>1</v>
      </c>
      <c r="C3" s="21" t="s">
        <v>2</v>
      </c>
      <c r="D3" s="21" t="s">
        <v>3</v>
      </c>
      <c r="E3" s="22" t="s">
        <v>4</v>
      </c>
      <c r="F3" s="23" t="s">
        <v>5</v>
      </c>
      <c r="G3" s="23" t="s">
        <v>6</v>
      </c>
      <c r="H3" s="23" t="s">
        <v>5</v>
      </c>
      <c r="I3" s="23" t="s">
        <v>6</v>
      </c>
      <c r="J3" s="23" t="s">
        <v>5</v>
      </c>
      <c r="K3" s="23" t="s">
        <v>6</v>
      </c>
      <c r="L3" s="23" t="s">
        <v>5</v>
      </c>
      <c r="M3" s="23" t="s">
        <v>6</v>
      </c>
      <c r="N3" s="23" t="s">
        <v>5</v>
      </c>
      <c r="O3" s="23" t="s">
        <v>6</v>
      </c>
      <c r="P3" s="23" t="s">
        <v>5</v>
      </c>
      <c r="Q3" s="23" t="s">
        <v>6</v>
      </c>
    </row>
    <row r="4" spans="1:17" ht="78.75">
      <c r="A4" s="11">
        <v>1</v>
      </c>
      <c r="B4" s="8" t="s">
        <v>7</v>
      </c>
      <c r="C4" s="9" t="s">
        <v>8</v>
      </c>
      <c r="D4" s="10" t="s">
        <v>9</v>
      </c>
      <c r="E4" s="10">
        <v>1</v>
      </c>
      <c r="F4" s="4">
        <v>5029000</v>
      </c>
      <c r="G4" s="24">
        <f>+E4*F4</f>
        <v>5029000</v>
      </c>
      <c r="H4" s="24">
        <v>5179000</v>
      </c>
      <c r="I4" s="24">
        <v>5179000</v>
      </c>
      <c r="J4" s="13">
        <v>5403000</v>
      </c>
      <c r="K4" s="13">
        <f>J4</f>
        <v>5403000</v>
      </c>
      <c r="L4" s="13">
        <v>5673000</v>
      </c>
      <c r="M4" s="13">
        <f>L4</f>
        <v>5673000</v>
      </c>
      <c r="N4" s="13">
        <v>5355000</v>
      </c>
      <c r="O4" s="13">
        <v>5355000</v>
      </c>
      <c r="P4" s="4">
        <v>5068000</v>
      </c>
      <c r="Q4" s="4">
        <v>5068000</v>
      </c>
    </row>
    <row r="5" spans="1:17" ht="37.5" customHeight="1">
      <c r="A5" s="11">
        <v>2</v>
      </c>
      <c r="B5" s="14" t="s">
        <v>26</v>
      </c>
      <c r="C5" s="14"/>
      <c r="D5" s="14"/>
      <c r="E5" s="14"/>
      <c r="F5" s="26">
        <f>G4</f>
        <v>5029000</v>
      </c>
      <c r="G5" s="26"/>
      <c r="H5" s="26">
        <f t="shared" ref="H5:Q5" si="0">H4</f>
        <v>5179000</v>
      </c>
      <c r="I5" s="26"/>
      <c r="J5" s="27">
        <f t="shared" si="0"/>
        <v>5403000</v>
      </c>
      <c r="K5" s="28"/>
      <c r="L5" s="27">
        <f t="shared" si="0"/>
        <v>5673000</v>
      </c>
      <c r="M5" s="28"/>
      <c r="N5" s="27">
        <f t="shared" si="0"/>
        <v>5355000</v>
      </c>
      <c r="O5" s="28"/>
      <c r="P5" s="27">
        <f t="shared" si="0"/>
        <v>5068000</v>
      </c>
      <c r="Q5" s="28"/>
    </row>
    <row r="6" spans="1:17" ht="33.75" customHeight="1">
      <c r="A6" s="25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55.5" customHeight="1">
      <c r="A7" s="11">
        <v>3</v>
      </c>
      <c r="B7" s="10" t="s">
        <v>11</v>
      </c>
      <c r="C7" s="12" t="s">
        <v>12</v>
      </c>
      <c r="D7" s="10" t="s">
        <v>9</v>
      </c>
      <c r="E7" s="10">
        <v>1</v>
      </c>
      <c r="F7" s="4">
        <v>53000</v>
      </c>
      <c r="G7" s="4">
        <f>+E7*F7</f>
        <v>53000</v>
      </c>
      <c r="H7" s="13">
        <v>32500</v>
      </c>
      <c r="I7" s="13">
        <v>32500</v>
      </c>
      <c r="J7" s="13">
        <v>28662</v>
      </c>
      <c r="K7" s="13">
        <v>28662</v>
      </c>
      <c r="L7" s="13">
        <v>45000</v>
      </c>
      <c r="M7" s="13">
        <v>45000</v>
      </c>
      <c r="N7" s="13">
        <v>30000</v>
      </c>
      <c r="O7" s="13">
        <v>30000</v>
      </c>
      <c r="P7" s="13">
        <v>29000</v>
      </c>
      <c r="Q7" s="13">
        <v>29000</v>
      </c>
    </row>
    <row r="8" spans="1:17" ht="39.75" customHeight="1">
      <c r="A8" s="11">
        <v>4</v>
      </c>
      <c r="B8" s="10" t="s">
        <v>13</v>
      </c>
      <c r="C8" s="9" t="s">
        <v>14</v>
      </c>
      <c r="D8" s="10" t="s">
        <v>9</v>
      </c>
      <c r="E8" s="10">
        <v>1</v>
      </c>
      <c r="F8" s="4">
        <v>21000</v>
      </c>
      <c r="G8" s="4">
        <f>+E8*F8</f>
        <v>21000</v>
      </c>
      <c r="H8" s="13">
        <v>-2800</v>
      </c>
      <c r="I8" s="13">
        <v>-2800</v>
      </c>
      <c r="J8" s="13">
        <v>-2900</v>
      </c>
      <c r="K8" s="13">
        <v>-2900</v>
      </c>
      <c r="L8" s="13">
        <v>-2900</v>
      </c>
      <c r="M8" s="13">
        <v>-2900</v>
      </c>
      <c r="N8" s="13">
        <v>12950</v>
      </c>
      <c r="O8" s="13">
        <v>12950</v>
      </c>
      <c r="P8" s="13">
        <v>-3000</v>
      </c>
      <c r="Q8" s="13">
        <v>-3000</v>
      </c>
    </row>
    <row r="9" spans="1:17" ht="47.25" customHeight="1">
      <c r="A9" s="11">
        <v>5</v>
      </c>
      <c r="B9" s="10" t="s">
        <v>15</v>
      </c>
      <c r="C9" s="9" t="s">
        <v>16</v>
      </c>
      <c r="D9" s="10" t="s">
        <v>9</v>
      </c>
      <c r="E9" s="10">
        <v>1</v>
      </c>
      <c r="F9" s="4">
        <v>-5900</v>
      </c>
      <c r="G9" s="4">
        <f>+E9*F9</f>
        <v>-5900</v>
      </c>
      <c r="H9" s="13">
        <v>-5000</v>
      </c>
      <c r="I9" s="13">
        <v>-5000</v>
      </c>
      <c r="J9" s="13">
        <v>23796</v>
      </c>
      <c r="K9" s="13">
        <v>23796</v>
      </c>
      <c r="L9" s="13">
        <v>-5900</v>
      </c>
      <c r="M9" s="13">
        <v>-5900</v>
      </c>
      <c r="N9" s="13">
        <v>21415</v>
      </c>
      <c r="O9" s="13">
        <v>21415</v>
      </c>
      <c r="P9" s="13">
        <v>-6000</v>
      </c>
      <c r="Q9" s="13">
        <v>-6000</v>
      </c>
    </row>
    <row r="10" spans="1:17" ht="30.75" customHeight="1">
      <c r="A10" s="11"/>
      <c r="B10" s="29" t="s">
        <v>17</v>
      </c>
      <c r="C10" s="29"/>
      <c r="D10" s="29"/>
      <c r="E10" s="29"/>
      <c r="F10" s="31">
        <f>SUM(G7:G9)</f>
        <v>68100</v>
      </c>
      <c r="G10" s="31"/>
      <c r="H10" s="31">
        <f>SUM(I7:I9)</f>
        <v>24700</v>
      </c>
      <c r="I10" s="31"/>
      <c r="J10" s="31">
        <f>SUM(K7:K9)</f>
        <v>49558</v>
      </c>
      <c r="K10" s="31"/>
      <c r="L10" s="31">
        <f>SUM(M7:M9)</f>
        <v>36200</v>
      </c>
      <c r="M10" s="31"/>
      <c r="N10" s="31">
        <f>SUM(O7:O9)</f>
        <v>64365</v>
      </c>
      <c r="O10" s="31"/>
      <c r="P10" s="31">
        <f>SUM(Q7:Q9)</f>
        <v>20000</v>
      </c>
      <c r="Q10" s="31"/>
    </row>
    <row r="11" spans="1:17" ht="46.5" customHeight="1">
      <c r="A11" s="13"/>
      <c r="B11" s="30" t="s">
        <v>18</v>
      </c>
      <c r="C11" s="30"/>
      <c r="D11" s="30"/>
      <c r="E11" s="30"/>
      <c r="F11" s="32">
        <f>F10+F5</f>
        <v>5097100</v>
      </c>
      <c r="G11" s="32"/>
      <c r="H11" s="32">
        <f>H5+H10</f>
        <v>5203700</v>
      </c>
      <c r="I11" s="32"/>
      <c r="J11" s="32">
        <f t="shared" ref="J11" si="1">J5+J10</f>
        <v>5452558</v>
      </c>
      <c r="K11" s="32"/>
      <c r="L11" s="32">
        <f t="shared" ref="L11" si="2">L5+L10</f>
        <v>5709200</v>
      </c>
      <c r="M11" s="32"/>
      <c r="N11" s="32">
        <f t="shared" ref="N11" si="3">N5+N10</f>
        <v>5419365</v>
      </c>
      <c r="O11" s="32"/>
      <c r="P11" s="32">
        <f t="shared" ref="P11" si="4">P5+P10</f>
        <v>5088000</v>
      </c>
      <c r="Q11" s="32"/>
    </row>
    <row r="12" spans="1:17" ht="18.75">
      <c r="F12" s="33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6" spans="1:17">
      <c r="C16" s="3"/>
    </row>
  </sheetData>
  <mergeCells count="30">
    <mergeCell ref="J11:K11"/>
    <mergeCell ref="L11:M11"/>
    <mergeCell ref="N11:O11"/>
    <mergeCell ref="P11:Q11"/>
    <mergeCell ref="J5:K5"/>
    <mergeCell ref="L5:M5"/>
    <mergeCell ref="N5:O5"/>
    <mergeCell ref="P5:Q5"/>
    <mergeCell ref="F11:G11"/>
    <mergeCell ref="B10:E10"/>
    <mergeCell ref="B11:E11"/>
    <mergeCell ref="H11:I11"/>
    <mergeCell ref="H10:I10"/>
    <mergeCell ref="H5:I5"/>
    <mergeCell ref="F5:G5"/>
    <mergeCell ref="B5:E5"/>
    <mergeCell ref="A6:Q6"/>
    <mergeCell ref="F10:G10"/>
    <mergeCell ref="J10:K10"/>
    <mergeCell ref="L10:M10"/>
    <mergeCell ref="N10:O10"/>
    <mergeCell ref="P10:Q10"/>
    <mergeCell ref="H2:I2"/>
    <mergeCell ref="J2:K2"/>
    <mergeCell ref="L2:M2"/>
    <mergeCell ref="N2:O2"/>
    <mergeCell ref="P2:Q2"/>
    <mergeCell ref="A1:G1"/>
    <mergeCell ref="F2:G2"/>
    <mergeCell ref="A2:E2"/>
  </mergeCells>
  <pageMargins left="0.7" right="0.7" top="0.75" bottom="0.75" header="0.3" footer="0.3"/>
  <pageSetup scale="58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265573-C8FF-487C-97CD-C1290E513E2A}"/>
</file>

<file path=customXml/itemProps2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f3bf9a37-ab96-4125-92b3-0eb61a59ba21"/>
    <ds:schemaRef ds:uri="bfd6b49e-4210-409d-b569-0770a690106f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Hass, Aaron (CI-StPaul)</dc:creator>
  <cp:keywords/>
  <dc:description/>
  <cp:lastModifiedBy>Queenie Tran</cp:lastModifiedBy>
  <cp:revision/>
  <cp:lastPrinted>2024-11-08T20:14:11Z</cp:lastPrinted>
  <dcterms:created xsi:type="dcterms:W3CDTF">2009-10-13T13:11:26Z</dcterms:created>
  <dcterms:modified xsi:type="dcterms:W3CDTF">2024-11-08T22:40:49Z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