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8-21-RFB-PW-DOWNTOWN TUNNEL REPAIRS-AARON H/"/>
    </mc:Choice>
  </mc:AlternateContent>
  <xr:revisionPtr revIDLastSave="48" documentId="8_{C8CF1629-79E8-412A-8F0F-7819DCB6B88A}" xr6:coauthVersionLast="47" xr6:coauthVersionMax="47" xr10:uidLastSave="{CEA1AECE-6B6E-4AA6-B30B-8772247E1E03}"/>
  <bookViews>
    <workbookView xWindow="-120" yWindow="-120" windowWidth="29040" windowHeight="15840" tabRatio="757" xr2:uid="{00000000-000D-0000-FFFF-FFFF00000000}"/>
  </bookViews>
  <sheets>
    <sheet name="BID FORM" sheetId="2" r:id="rId1"/>
  </sheets>
  <definedNames>
    <definedName name="_xlnm._FilterDatabase" localSheetId="0" hidden="1">'BID FORM'!$A$5:$G$25</definedName>
    <definedName name="GENERAL">'BID FORM'!$A$155:$G$162</definedName>
    <definedName name="HIGHLAND">'BID FORM'!#REF!</definedName>
    <definedName name="HIGHLAND_TUNNEL">'BID FORM'!#REF!</definedName>
    <definedName name="HOMER">'BID FORM'!$A$68:$G$79</definedName>
    <definedName name="MARSHALL">'BID FORM'!$A$4:$G$26</definedName>
    <definedName name="MARSHALL_OUTFALL">'BID FORM'!$A$4:$G$26</definedName>
    <definedName name="MN_STREET_SANITARY">'BID FORM'!#REF!</definedName>
    <definedName name="MONTREAL_SANITARY_SHAFT">'BID FORM'!$A$147:$G$152</definedName>
    <definedName name="MRB_1_135ABC">'BID FORM'!$A$27:$G$49</definedName>
    <definedName name="MRB_2_135DG">'BID FORM'!#REF!</definedName>
    <definedName name="MRB_3_140B">'BID FORM'!$A$50:$G$67</definedName>
    <definedName name="MRB_INTERCEPTOR_SHAFT">'BID FORM'!#REF!</definedName>
    <definedName name="OUTFALL_121A">'BID FORM'!$A$80:$G$97</definedName>
    <definedName name="OUTFALL_131C__FORD">'BID FORM'!$A$50:$G$67</definedName>
    <definedName name="OUTFALLS_116A___117A">'BID FORM'!$A$68:$G$79</definedName>
    <definedName name="PELHAM">'BID FORM'!$A$4:$G$26</definedName>
    <definedName name="PHALEN_CREEK_SANITARY_PILE">'BID FORM'!$A$155:$G$161</definedName>
    <definedName name="PHALEN_CREEK_STORM_TUNNEL">'BID FORM'!$A$153:$G$154</definedName>
    <definedName name="PORTLAND">'BID FORM'!$A$27:$G$49</definedName>
    <definedName name="RIVERVIEW">'BID FORM'!$A$80:$G$97</definedName>
    <definedName name="SIBLEY">'BID FORM'!#REF!</definedName>
    <definedName name="SUMAC">'BID FORM'!#REF!</definedName>
    <definedName name="SUMAC_SANITARY_SHAFT">'BID FORM'!#REF!</definedName>
    <definedName name="TUSCARORA_OVERFLOW">'BID FORM'!$A$147:$G$152</definedName>
    <definedName name="WABASHA_MANHOLE">'BID FORM'!$A$153:$G$154</definedName>
    <definedName name="WEST_KITTSONDALE">'BID FORM'!#REF!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2" l="1"/>
  <c r="I154" i="2"/>
  <c r="I146" i="2"/>
  <c r="I123" i="2"/>
  <c r="I97" i="2"/>
  <c r="I79" i="2"/>
  <c r="I67" i="2"/>
  <c r="I49" i="2"/>
  <c r="I26" i="2"/>
  <c r="H162" i="2" s="1"/>
  <c r="G63" i="2" l="1"/>
  <c r="G117" i="2"/>
  <c r="G104" i="2"/>
  <c r="G130" i="2"/>
  <c r="G34" i="2"/>
  <c r="G33" i="2"/>
  <c r="G10" i="2"/>
  <c r="G11" i="2"/>
  <c r="G150" i="2"/>
  <c r="G151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29" i="2"/>
  <c r="G128" i="2"/>
  <c r="G127" i="2"/>
  <c r="G126" i="2"/>
  <c r="G19" i="2"/>
  <c r="G110" i="2"/>
  <c r="G16" i="2"/>
  <c r="G17" i="2"/>
  <c r="G39" i="2"/>
  <c r="G40" i="2"/>
  <c r="G118" i="2"/>
  <c r="G106" i="2"/>
  <c r="G105" i="2"/>
  <c r="G13" i="2"/>
  <c r="G12" i="2"/>
  <c r="G35" i="2"/>
  <c r="G36" i="2"/>
  <c r="G114" i="2"/>
  <c r="G43" i="2"/>
  <c r="G20" i="2"/>
  <c r="G149" i="2"/>
  <c r="G152" i="2"/>
  <c r="G153" i="2"/>
  <c r="G119" i="2"/>
  <c r="G86" i="2"/>
  <c r="G87" i="2"/>
  <c r="G90" i="2"/>
  <c r="G89" i="2"/>
  <c r="G88" i="2"/>
  <c r="G85" i="2"/>
  <c r="G84" i="2"/>
  <c r="G91" i="2"/>
  <c r="G92" i="2"/>
  <c r="G93" i="2"/>
  <c r="G94" i="2"/>
  <c r="G95" i="2"/>
  <c r="G96" i="2"/>
  <c r="G54" i="2"/>
  <c r="G120" i="2"/>
  <c r="G115" i="2"/>
  <c r="G116" i="2"/>
  <c r="G73" i="2"/>
  <c r="G74" i="2"/>
  <c r="G75" i="2"/>
  <c r="G122" i="2"/>
  <c r="G121" i="2"/>
  <c r="G113" i="2"/>
  <c r="G112" i="2"/>
  <c r="G111" i="2"/>
  <c r="G109" i="2"/>
  <c r="G108" i="2"/>
  <c r="G107" i="2"/>
  <c r="G103" i="2"/>
  <c r="G102" i="2"/>
  <c r="G101" i="2"/>
  <c r="G100" i="2"/>
  <c r="G48" i="2"/>
  <c r="G47" i="2"/>
  <c r="G46" i="2"/>
  <c r="G45" i="2"/>
  <c r="G44" i="2"/>
  <c r="G42" i="2"/>
  <c r="G41" i="2"/>
  <c r="G38" i="2"/>
  <c r="G37" i="2"/>
  <c r="G32" i="2"/>
  <c r="G31" i="2"/>
  <c r="G30" i="2"/>
  <c r="G29" i="2"/>
  <c r="G24" i="2"/>
  <c r="G56" i="2"/>
  <c r="G59" i="2"/>
  <c r="G60" i="2"/>
  <c r="G61" i="2"/>
  <c r="G58" i="2"/>
  <c r="G62" i="2"/>
  <c r="G57" i="2"/>
  <c r="G160" i="2"/>
  <c r="G159" i="2"/>
  <c r="G123" i="2" l="1"/>
  <c r="G49" i="2"/>
  <c r="G146" i="2"/>
  <c r="G18" i="2"/>
  <c r="G15" i="2"/>
  <c r="G14" i="2"/>
  <c r="G55" i="2" l="1"/>
  <c r="G154" i="2" l="1"/>
  <c r="G66" i="2"/>
  <c r="G65" i="2"/>
  <c r="G64" i="2"/>
  <c r="G53" i="2"/>
  <c r="G52" i="2"/>
  <c r="G67" i="2" l="1"/>
  <c r="G78" i="2"/>
  <c r="G76" i="2"/>
  <c r="G77" i="2"/>
  <c r="G9" i="2"/>
  <c r="G8" i="2"/>
  <c r="G158" i="2"/>
  <c r="G157" i="2"/>
  <c r="G161" i="2" s="1"/>
  <c r="G83" i="2"/>
  <c r="G22" i="2"/>
  <c r="G7" i="2"/>
  <c r="G21" i="2"/>
  <c r="G23" i="2"/>
  <c r="G25" i="2"/>
  <c r="G72" i="2" l="1"/>
  <c r="G71" i="2"/>
  <c r="G82" i="2" l="1"/>
  <c r="G97" i="2" s="1"/>
  <c r="G70" i="2"/>
  <c r="G79" i="2" s="1"/>
  <c r="G6" i="2" l="1"/>
  <c r="G26" i="2" s="1"/>
  <c r="F162" i="2" l="1"/>
</calcChain>
</file>

<file path=xl/sharedStrings.xml><?xml version="1.0" encoding="utf-8"?>
<sst xmlns="http://schemas.openxmlformats.org/spreadsheetml/2006/main" count="349" uniqueCount="103">
  <si>
    <t>2024-2025 OUTFALL, SHAFT AND TUNNEL REPAIRS PROJECT (CITY PROJECT NO. 24-S-2086)</t>
  </si>
  <si>
    <t>5TH STREET SHAFT CONSTRUCTION</t>
  </si>
  <si>
    <t>No.</t>
  </si>
  <si>
    <t>Item</t>
  </si>
  <si>
    <t>Description</t>
  </si>
  <si>
    <t>Unit</t>
  </si>
  <si>
    <t>Quantity</t>
  </si>
  <si>
    <t>Unit Price</t>
  </si>
  <si>
    <t>Cost</t>
  </si>
  <si>
    <t>TRAFFIC CONTROL</t>
  </si>
  <si>
    <t>LUMP SUM</t>
  </si>
  <si>
    <r>
      <t xml:space="preserve">MOBILIZATION, </t>
    </r>
    <r>
      <rPr>
        <sz val="10"/>
        <color rgb="FFFF0000"/>
        <rFont val="Times New Roman"/>
        <family val="1"/>
      </rPr>
      <t>5% MAXIMUM (shall be limited to 5% of the sub total bid)</t>
    </r>
  </si>
  <si>
    <t>UTILITY LOCATES</t>
  </si>
  <si>
    <t>POTHOLE UTILITIES AND ONE PILOT HOLE</t>
  </si>
  <si>
    <t>CONCRETE TESTING</t>
  </si>
  <si>
    <t>COMPACTED CLASS 5 AGGREGATE</t>
  </si>
  <si>
    <t>TON</t>
  </si>
  <si>
    <t>BITUMINOUS MATERIAL FOR TACK COAT</t>
  </si>
  <si>
    <t>GALLONS</t>
  </si>
  <si>
    <t>TYPE SPWEA330F BITUMINOUS WEARING COURSE MIXTURE - GRANITE MIX</t>
  </si>
  <si>
    <t>TYPE SPNWA330F BITUMINOUS NON- WEARING COURSE MIXTURE</t>
  </si>
  <si>
    <t>TEMPORARY FENCING</t>
  </si>
  <si>
    <t>INTERIM SEDIMENT CONTROL FOR CATCH BASIN</t>
  </si>
  <si>
    <t>EACH</t>
  </si>
  <si>
    <t>WATER CONTROL</t>
  </si>
  <si>
    <t>EROSION CONTROL</t>
  </si>
  <si>
    <t>5TH STREET SHAFT CONSTRUCTION SUB TOTAL</t>
  </si>
  <si>
    <t>6TH STREET SHAFT CONSTRUCTION</t>
  </si>
  <si>
    <t>FURNISH &amp; CONSTRUCT SHAFT 6TH STREET</t>
  </si>
  <si>
    <t>6TH STREET SHAFT CONSTRUCTION SUB TOTAL</t>
  </si>
  <si>
    <t>EUSTIS OUTFALL RAILING REPAIR</t>
  </si>
  <si>
    <t>CLEARING AND GRUBBING</t>
  </si>
  <si>
    <t xml:space="preserve">DISPOSAL OF CONSTRUCTION DEBRIS </t>
  </si>
  <si>
    <t>REMOVAL OF EXISTING RAILING AND MH RUNGS</t>
  </si>
  <si>
    <t>CONCRETE CURB</t>
  </si>
  <si>
    <t>LF</t>
  </si>
  <si>
    <t>CONCRETE PATCHING</t>
  </si>
  <si>
    <t>SQ. FOOT</t>
  </si>
  <si>
    <t>PLACEMENT OF NEW RAILING</t>
  </si>
  <si>
    <t>LINEAR FOOT</t>
  </si>
  <si>
    <t>8" PERFERATED PIPE DRAIN</t>
  </si>
  <si>
    <t>MAINTENANCE HOLE STEPS</t>
  </si>
  <si>
    <t>FALL PROTECTION ANCHOR</t>
  </si>
  <si>
    <t>SILT CURTAIN</t>
  </si>
  <si>
    <t>EUSTIS OUTFALL RAILING REPAIR  SUB TOTAL</t>
  </si>
  <si>
    <t>WASHINGTON STREET TUNNEL REPAIR</t>
  </si>
  <si>
    <t>SHOTCRETE TESTING</t>
  </si>
  <si>
    <t>SHOTCRETE - REINFORCED - 3"</t>
  </si>
  <si>
    <t>ROCK DOWEL</t>
  </si>
  <si>
    <t>SPRAYGROUT SANDSTONE TUNNEL</t>
  </si>
  <si>
    <t>WASHINGTON STREET TUNNEL REPAIR SUB TOTAL</t>
  </si>
  <si>
    <t>KELLOGG BOULEVARD TUNNEL REPAIR</t>
  </si>
  <si>
    <t>DISPOSAL OF TUNNEL DEBRIS - DRIFT STA 13+80</t>
  </si>
  <si>
    <t>ABANDON DRILLHOLE STA 10+05</t>
  </si>
  <si>
    <t>CONSTRUCT HALF WALL BULKHEAD STA 13+60</t>
  </si>
  <si>
    <t>VIDEO ST PETER DRILLHOLE</t>
  </si>
  <si>
    <t>LINE ST PETER DRILL HOLE - CIPP</t>
  </si>
  <si>
    <t>KELLOGG BOULEVARD TUNNEL AND DRILLHOLE REPAIR SUB TOTAL</t>
  </si>
  <si>
    <t>5TH STREET PIPE REPAIR</t>
  </si>
  <si>
    <t>POTHOLE UTILITY</t>
  </si>
  <si>
    <t>10" PVC C-900 PIPE SEWER</t>
  </si>
  <si>
    <t>LINEAR FEET</t>
  </si>
  <si>
    <t>ABANDON EXISTING MANHOLE</t>
  </si>
  <si>
    <t>ABANDON EXISTING PIPE</t>
  </si>
  <si>
    <t>CENTRIFUGALLY CAST LINING MANHOLE</t>
  </si>
  <si>
    <t>TEMPORARY CONVEYANCE OF WASTEWATER</t>
  </si>
  <si>
    <t>5TH STREET AND ROBERT STREET PIPE REPAIR SUB TOTAL</t>
  </si>
  <si>
    <t>7TH STREET PIPE REPAIR</t>
  </si>
  <si>
    <t xml:space="preserve">DISPOSAL OF TUNNEL AND MH DEBRIS </t>
  </si>
  <si>
    <t>PIPE BURST - 12" PVC C-900</t>
  </si>
  <si>
    <t>7TH STREET AND ROBERT STREET PIPE REPAIR SUB TOTAL</t>
  </si>
  <si>
    <t>GENERAL</t>
  </si>
  <si>
    <t>ALLOWANCE</t>
  </si>
  <si>
    <t xml:space="preserve">ADDITIONAL CONSTRUCTION </t>
  </si>
  <si>
    <t>TUNNEL INSPECTION ASSISTANCE</t>
  </si>
  <si>
    <t>STREET SWEEPING</t>
  </si>
  <si>
    <t>HOUR</t>
  </si>
  <si>
    <t>GENERAL SUB TOTAL</t>
  </si>
  <si>
    <t>CLEAN AND TELEVISE SANITARY SEWER</t>
  </si>
  <si>
    <t>FURNISH &amp; CONSTRUCT SHAFT 5TH STREET</t>
  </si>
  <si>
    <t>GRANULAR PIPE BEDDING</t>
  </si>
  <si>
    <t>CLEAN AND TELEVISE SANITARY SEWER (PIPE IN PIPE)</t>
  </si>
  <si>
    <t>SAWING BITUMINOUS PAVEMENT (FULL DEPTH)</t>
  </si>
  <si>
    <t xml:space="preserve">REMOVE PAVEMENT </t>
  </si>
  <si>
    <t>SQ. YARD</t>
  </si>
  <si>
    <t>2 INCH BITUMINOUS MILL OVERLAY TYPE 4 TRMM GRANITE MIX</t>
  </si>
  <si>
    <t>CONNECT TO EXISTING STRUCTURE</t>
  </si>
  <si>
    <t>PRINCETON BLUFF REPAIR</t>
  </si>
  <si>
    <t>DISPOSAL OF DEBRIS</t>
  </si>
  <si>
    <t>CY</t>
  </si>
  <si>
    <t>LS</t>
  </si>
  <si>
    <t>BLUFF SCALING</t>
  </si>
  <si>
    <t>MOVE ROCK AND DEBRIS ONSITE</t>
  </si>
  <si>
    <t>SF</t>
  </si>
  <si>
    <t>PRINCETON BLUFF REPAIR SUB TOTAL</t>
  </si>
  <si>
    <t xml:space="preserve">POTHOLE UTILITIES </t>
  </si>
  <si>
    <t>SHAFT PILOT HOLE</t>
  </si>
  <si>
    <t>SUPPORT UTILITIES</t>
  </si>
  <si>
    <t>ADDITIONAL POTHOLING UTILITIES</t>
  </si>
  <si>
    <t>CONSTRUCT MANHOLE, DESIGN TYPE II</t>
  </si>
  <si>
    <t>BID FORM SUMMARY EVENT 1468</t>
  </si>
  <si>
    <t>PCiRoads</t>
  </si>
  <si>
    <t xml:space="preserve">TOTAL PROJECT "BASE BID" AMOUNT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</si>
</sst>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.000"/>
    <numFmt numFmtId="165" formatCode="0.000"/>
    <numFmt numFmtId="166" formatCode="0&quot;.&quot;"/>
    <numFmt numFmtId="167" formatCode="_([$$-409]* #,##0.00_);_([$$-409]* \(#,##0.00\);_([$$-409]* &quot;-&quot;??_);_(@_)"/>
  </numFmts>
  <fonts count="13">
    <font>
      <sz val="10"/>
      <name val="Geneva"/>
    </font>
    <font>
      <sz val="12"/>
      <name val="Geneva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name val="Geneva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>
      <alignment textRotation="180"/>
    </xf>
    <xf numFmtId="40" fontId="1" fillId="0" borderId="0" applyNumberFormat="0" applyFont="0" applyFill="0" applyBorder="0" applyAlignment="0" applyProtection="0">
      <alignment textRotation="180"/>
    </xf>
    <xf numFmtId="0" fontId="3" fillId="0" borderId="0"/>
    <xf numFmtId="0" fontId="2" fillId="0" borderId="0"/>
    <xf numFmtId="0" fontId="4" fillId="0" borderId="0"/>
  </cellStyleXfs>
  <cellXfs count="54">
    <xf numFmtId="0" fontId="0" fillId="0" borderId="0" xfId="0" applyAlignment="1">
      <alignment vertical="top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5" fillId="0" borderId="1" xfId="4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7" fontId="7" fillId="0" borderId="1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2" fontId="7" fillId="0" borderId="6" xfId="0" applyNumberFormat="1" applyFont="1" applyBorder="1" applyAlignment="1">
      <alignment horizontal="center" vertical="center" wrapText="1"/>
    </xf>
    <xf numFmtId="44" fontId="5" fillId="0" borderId="5" xfId="1" applyNumberFormat="1" applyFont="1" applyBorder="1" applyAlignment="1">
      <alignment horizontal="center" vertical="center" wrapText="1"/>
    </xf>
    <xf numFmtId="44" fontId="5" fillId="0" borderId="7" xfId="1" applyNumberFormat="1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44" fontId="5" fillId="0" borderId="5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44" fontId="10" fillId="0" borderId="5" xfId="1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166" fontId="11" fillId="0" borderId="4" xfId="0" applyNumberFormat="1" applyFont="1" applyBorder="1" applyAlignment="1">
      <alignment horizontal="right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44" fontId="12" fillId="4" borderId="4" xfId="1" applyNumberFormat="1" applyFont="1" applyFill="1" applyBorder="1" applyAlignment="1">
      <alignment horizontal="center" vertical="center" wrapText="1"/>
    </xf>
    <xf numFmtId="44" fontId="12" fillId="4" borderId="7" xfId="1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4" fontId="12" fillId="4" borderId="2" xfId="1" applyNumberFormat="1" applyFont="1" applyFill="1" applyBorder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2"/>
  <sheetViews>
    <sheetView tabSelected="1" topLeftCell="A149" zoomScale="120" zoomScaleNormal="120" workbookViewId="0">
      <selection activeCell="F162" sqref="F162:G162"/>
    </sheetView>
  </sheetViews>
  <sheetFormatPr defaultColWidth="9.140625" defaultRowHeight="15" customHeight="1"/>
  <cols>
    <col min="1" max="1" width="5.28515625" style="9" customWidth="1"/>
    <col min="2" max="2" width="8.42578125" style="9" customWidth="1"/>
    <col min="3" max="3" width="37.42578125" style="9" customWidth="1"/>
    <col min="4" max="4" width="12" style="9" customWidth="1"/>
    <col min="5" max="5" width="8.7109375" style="9" customWidth="1"/>
    <col min="6" max="6" width="16.5703125" style="9" customWidth="1"/>
    <col min="7" max="7" width="20.28515625" style="9" customWidth="1"/>
    <col min="8" max="8" width="16.5703125" style="9" customWidth="1"/>
    <col min="9" max="9" width="20.28515625" style="9" customWidth="1"/>
    <col min="10" max="16384" width="9.140625" style="9"/>
  </cols>
  <sheetData>
    <row r="1" spans="1:9" ht="15" customHeight="1">
      <c r="A1" s="42" t="s">
        <v>0</v>
      </c>
      <c r="B1" s="43"/>
      <c r="C1" s="43"/>
      <c r="D1" s="43"/>
      <c r="E1" s="43"/>
      <c r="F1" s="43"/>
      <c r="G1" s="44"/>
    </row>
    <row r="2" spans="1:9" ht="15" customHeight="1">
      <c r="A2" s="42" t="s">
        <v>100</v>
      </c>
      <c r="B2" s="43"/>
      <c r="C2" s="43"/>
      <c r="D2" s="43"/>
      <c r="E2" s="43"/>
      <c r="F2" s="43"/>
      <c r="G2" s="44"/>
    </row>
    <row r="3" spans="1:9" ht="15" customHeight="1">
      <c r="A3" s="45"/>
      <c r="B3" s="46"/>
      <c r="C3" s="46"/>
      <c r="D3" s="46"/>
      <c r="E3" s="46"/>
      <c r="F3" s="47" t="s">
        <v>101</v>
      </c>
      <c r="G3" s="48"/>
      <c r="H3" s="47"/>
      <c r="I3" s="48"/>
    </row>
    <row r="4" spans="1:9" ht="15" customHeight="1">
      <c r="A4" s="33" t="s">
        <v>1</v>
      </c>
      <c r="B4" s="34"/>
      <c r="C4" s="34"/>
      <c r="D4" s="34"/>
      <c r="E4" s="34"/>
      <c r="F4" s="34"/>
      <c r="G4" s="35"/>
    </row>
    <row r="5" spans="1:9" ht="15" customHeight="1">
      <c r="A5" s="19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20" t="s">
        <v>8</v>
      </c>
      <c r="H5" s="13" t="s">
        <v>7</v>
      </c>
      <c r="I5" s="20" t="s">
        <v>8</v>
      </c>
    </row>
    <row r="6" spans="1:9" ht="15" customHeight="1">
      <c r="A6" s="21">
        <v>1.01</v>
      </c>
      <c r="B6" s="10">
        <v>1710.6010000000001</v>
      </c>
      <c r="C6" s="1" t="s">
        <v>9</v>
      </c>
      <c r="D6" s="10" t="s">
        <v>10</v>
      </c>
      <c r="E6" s="10">
        <v>1</v>
      </c>
      <c r="F6" s="8">
        <v>5250</v>
      </c>
      <c r="G6" s="22">
        <f t="shared" ref="G6:G25" si="0">E6*F6</f>
        <v>5250</v>
      </c>
      <c r="H6" s="8">
        <v>17000</v>
      </c>
      <c r="I6" s="22">
        <v>17000</v>
      </c>
    </row>
    <row r="7" spans="1:9" ht="25.5">
      <c r="A7" s="21">
        <v>1.02</v>
      </c>
      <c r="B7" s="10">
        <v>2021.501</v>
      </c>
      <c r="C7" s="1" t="s">
        <v>11</v>
      </c>
      <c r="D7" s="10" t="s">
        <v>10</v>
      </c>
      <c r="E7" s="10">
        <v>1</v>
      </c>
      <c r="F7" s="8">
        <v>22000</v>
      </c>
      <c r="G7" s="22">
        <f t="shared" si="0"/>
        <v>22000</v>
      </c>
      <c r="H7" s="8">
        <v>23445</v>
      </c>
      <c r="I7" s="22">
        <v>23445</v>
      </c>
    </row>
    <row r="8" spans="1:9" ht="15" customHeight="1">
      <c r="A8" s="21">
        <v>1.03</v>
      </c>
      <c r="B8" s="14">
        <v>1507.6010000000001</v>
      </c>
      <c r="C8" s="1" t="s">
        <v>12</v>
      </c>
      <c r="D8" s="2" t="s">
        <v>10</v>
      </c>
      <c r="E8" s="10">
        <v>1</v>
      </c>
      <c r="F8" s="8">
        <v>4000</v>
      </c>
      <c r="G8" s="22">
        <f t="shared" si="0"/>
        <v>4000</v>
      </c>
      <c r="H8" s="8">
        <v>1</v>
      </c>
      <c r="I8" s="22">
        <v>1</v>
      </c>
    </row>
    <row r="9" spans="1:9" ht="15" customHeight="1">
      <c r="A9" s="21">
        <v>1.04</v>
      </c>
      <c r="B9" s="14">
        <v>1507.6010000000001</v>
      </c>
      <c r="C9" s="15" t="s">
        <v>95</v>
      </c>
      <c r="D9" s="2" t="s">
        <v>10</v>
      </c>
      <c r="E9" s="10">
        <v>1</v>
      </c>
      <c r="F9" s="8">
        <v>23000</v>
      </c>
      <c r="G9" s="22">
        <f>E9*F9</f>
        <v>23000</v>
      </c>
      <c r="H9" s="8">
        <v>25000</v>
      </c>
      <c r="I9" s="22">
        <v>25000</v>
      </c>
    </row>
    <row r="10" spans="1:9" ht="15" customHeight="1">
      <c r="A10" s="21">
        <v>1.05</v>
      </c>
      <c r="B10" s="30">
        <v>1507.6010000000001</v>
      </c>
      <c r="C10" s="15" t="s">
        <v>97</v>
      </c>
      <c r="D10" s="2" t="s">
        <v>10</v>
      </c>
      <c r="E10" s="11">
        <v>1</v>
      </c>
      <c r="F10" s="18">
        <v>5000</v>
      </c>
      <c r="G10" s="26">
        <f t="shared" ref="G10" si="1">E10*F10</f>
        <v>5000</v>
      </c>
      <c r="H10" s="18">
        <v>41000</v>
      </c>
      <c r="I10" s="26">
        <v>41000</v>
      </c>
    </row>
    <row r="11" spans="1:9" ht="15" customHeight="1">
      <c r="A11" s="21">
        <v>1.06</v>
      </c>
      <c r="B11" s="30">
        <v>1507.6010000000001</v>
      </c>
      <c r="C11" s="15" t="s">
        <v>96</v>
      </c>
      <c r="D11" s="2" t="s">
        <v>10</v>
      </c>
      <c r="E11" s="11">
        <v>1</v>
      </c>
      <c r="F11" s="18">
        <v>7500</v>
      </c>
      <c r="G11" s="26">
        <f t="shared" si="0"/>
        <v>7500</v>
      </c>
      <c r="H11" s="18">
        <v>41000</v>
      </c>
      <c r="I11" s="26">
        <v>41000</v>
      </c>
    </row>
    <row r="12" spans="1:9" ht="24" customHeight="1">
      <c r="A12" s="21">
        <v>1.07</v>
      </c>
      <c r="B12" s="30">
        <v>2104.5030000000002</v>
      </c>
      <c r="C12" s="15" t="s">
        <v>82</v>
      </c>
      <c r="D12" s="2" t="s">
        <v>35</v>
      </c>
      <c r="E12" s="11">
        <v>220</v>
      </c>
      <c r="F12" s="18">
        <v>8</v>
      </c>
      <c r="G12" s="26">
        <f t="shared" ref="G12:G13" si="2">E12*F12</f>
        <v>1760</v>
      </c>
      <c r="H12" s="18">
        <v>7</v>
      </c>
      <c r="I12" s="26">
        <v>1540</v>
      </c>
    </row>
    <row r="13" spans="1:9" ht="15" customHeight="1">
      <c r="A13" s="21">
        <v>1.08</v>
      </c>
      <c r="B13" s="30">
        <v>2104.5030000000002</v>
      </c>
      <c r="C13" s="15" t="s">
        <v>83</v>
      </c>
      <c r="D13" s="2" t="s">
        <v>84</v>
      </c>
      <c r="E13" s="11">
        <v>115</v>
      </c>
      <c r="F13" s="18">
        <v>20</v>
      </c>
      <c r="G13" s="26">
        <f t="shared" si="2"/>
        <v>2300</v>
      </c>
      <c r="H13" s="18">
        <v>65</v>
      </c>
      <c r="I13" s="26">
        <v>7475</v>
      </c>
    </row>
    <row r="14" spans="1:9" ht="15" customHeight="1">
      <c r="A14" s="21">
        <v>1.0900000000000001</v>
      </c>
      <c r="B14" s="31">
        <v>2211.509</v>
      </c>
      <c r="C14" s="15" t="s">
        <v>15</v>
      </c>
      <c r="D14" s="3" t="s">
        <v>16</v>
      </c>
      <c r="E14" s="11">
        <v>60</v>
      </c>
      <c r="F14" s="18">
        <v>65</v>
      </c>
      <c r="G14" s="26">
        <f t="shared" si="0"/>
        <v>3900</v>
      </c>
      <c r="H14" s="18">
        <v>45</v>
      </c>
      <c r="I14" s="26">
        <v>2700</v>
      </c>
    </row>
    <row r="15" spans="1:9" ht="15" customHeight="1">
      <c r="A15" s="21">
        <v>1.1000000000000001</v>
      </c>
      <c r="B15" s="11">
        <v>2357.5059999999999</v>
      </c>
      <c r="C15" s="15" t="s">
        <v>17</v>
      </c>
      <c r="D15" s="3" t="s">
        <v>18</v>
      </c>
      <c r="E15" s="11">
        <v>40</v>
      </c>
      <c r="F15" s="18">
        <v>1.4E-2</v>
      </c>
      <c r="G15" s="26">
        <f t="shared" si="0"/>
        <v>0.56000000000000005</v>
      </c>
      <c r="H15" s="18">
        <v>1</v>
      </c>
      <c r="I15" s="26">
        <v>40</v>
      </c>
    </row>
    <row r="16" spans="1:9" ht="25.5">
      <c r="A16" s="21">
        <v>1.1100000000000001</v>
      </c>
      <c r="B16" s="11">
        <v>2360.5039999999999</v>
      </c>
      <c r="C16" s="15" t="s">
        <v>85</v>
      </c>
      <c r="D16" s="3" t="s">
        <v>84</v>
      </c>
      <c r="E16" s="11">
        <v>115</v>
      </c>
      <c r="F16" s="18">
        <v>50</v>
      </c>
      <c r="G16" s="26">
        <f t="shared" si="0"/>
        <v>5750</v>
      </c>
      <c r="H16" s="18">
        <v>55</v>
      </c>
      <c r="I16" s="26">
        <v>6325</v>
      </c>
    </row>
    <row r="17" spans="1:9" ht="25.5">
      <c r="A17" s="21">
        <v>1.1200000000000001</v>
      </c>
      <c r="B17" s="31">
        <v>2360.6089999999999</v>
      </c>
      <c r="C17" s="15" t="s">
        <v>19</v>
      </c>
      <c r="D17" s="3" t="s">
        <v>16</v>
      </c>
      <c r="E17" s="11">
        <v>15</v>
      </c>
      <c r="F17" s="18">
        <v>190</v>
      </c>
      <c r="G17" s="26">
        <f t="shared" si="0"/>
        <v>2850</v>
      </c>
      <c r="H17" s="18">
        <v>200</v>
      </c>
      <c r="I17" s="26">
        <v>3000</v>
      </c>
    </row>
    <row r="18" spans="1:9" ht="25.5">
      <c r="A18" s="21">
        <v>1.1299999999999999</v>
      </c>
      <c r="B18" s="31">
        <v>2360.6089999999999</v>
      </c>
      <c r="C18" s="15" t="s">
        <v>20</v>
      </c>
      <c r="D18" s="3" t="s">
        <v>16</v>
      </c>
      <c r="E18" s="11">
        <v>45</v>
      </c>
      <c r="F18" s="18">
        <v>165</v>
      </c>
      <c r="G18" s="26">
        <f t="shared" si="0"/>
        <v>7425</v>
      </c>
      <c r="H18" s="18">
        <v>170</v>
      </c>
      <c r="I18" s="26">
        <v>7650</v>
      </c>
    </row>
    <row r="19" spans="1:9" ht="12.75">
      <c r="A19" s="21">
        <v>1.1399999999999999</v>
      </c>
      <c r="B19" s="31">
        <v>2503.5030000000002</v>
      </c>
      <c r="C19" s="15" t="s">
        <v>86</v>
      </c>
      <c r="D19" s="3" t="s">
        <v>23</v>
      </c>
      <c r="E19" s="11">
        <v>1</v>
      </c>
      <c r="F19" s="18">
        <v>75000</v>
      </c>
      <c r="G19" s="26">
        <f t="shared" si="0"/>
        <v>75000</v>
      </c>
      <c r="H19" s="18">
        <v>1</v>
      </c>
      <c r="I19" s="26">
        <v>1</v>
      </c>
    </row>
    <row r="20" spans="1:9" ht="24" customHeight="1">
      <c r="A20" s="21">
        <v>1.1499999999999999</v>
      </c>
      <c r="B20" s="12">
        <v>2503.6030000000001</v>
      </c>
      <c r="C20" s="32" t="s">
        <v>81</v>
      </c>
      <c r="D20" s="12" t="s">
        <v>61</v>
      </c>
      <c r="E20" s="12">
        <v>168</v>
      </c>
      <c r="F20" s="18">
        <v>91</v>
      </c>
      <c r="G20" s="26">
        <f t="shared" si="0"/>
        <v>15288</v>
      </c>
      <c r="H20" s="18">
        <v>90</v>
      </c>
      <c r="I20" s="26">
        <v>15120</v>
      </c>
    </row>
    <row r="21" spans="1:9" ht="19.899999999999999" customHeight="1">
      <c r="A21" s="21">
        <v>1.1599999999999999</v>
      </c>
      <c r="B21" s="31">
        <v>2506.6010000000001</v>
      </c>
      <c r="C21" s="15" t="s">
        <v>79</v>
      </c>
      <c r="D21" s="3" t="s">
        <v>10</v>
      </c>
      <c r="E21" s="11">
        <v>1</v>
      </c>
      <c r="F21" s="18">
        <v>245000</v>
      </c>
      <c r="G21" s="26">
        <f>E21*F21</f>
        <v>245000</v>
      </c>
      <c r="H21" s="18">
        <v>269000</v>
      </c>
      <c r="I21" s="26">
        <v>269000</v>
      </c>
    </row>
    <row r="22" spans="1:9" ht="19.899999999999999" customHeight="1">
      <c r="A22" s="21">
        <v>1.17</v>
      </c>
      <c r="B22" s="11">
        <v>2557.6010000000001</v>
      </c>
      <c r="C22" s="15" t="s">
        <v>21</v>
      </c>
      <c r="D22" s="11" t="s">
        <v>10</v>
      </c>
      <c r="E22" s="11">
        <v>1</v>
      </c>
      <c r="F22" s="18">
        <v>4200</v>
      </c>
      <c r="G22" s="26">
        <f t="shared" si="0"/>
        <v>4200</v>
      </c>
      <c r="H22" s="18">
        <v>5000</v>
      </c>
      <c r="I22" s="26">
        <v>5000</v>
      </c>
    </row>
    <row r="23" spans="1:9" ht="19.899999999999999" customHeight="1">
      <c r="A23" s="21">
        <v>1.18</v>
      </c>
      <c r="B23" s="14">
        <v>2573.502</v>
      </c>
      <c r="C23" s="1" t="s">
        <v>22</v>
      </c>
      <c r="D23" s="2" t="s">
        <v>23</v>
      </c>
      <c r="E23" s="10">
        <v>4</v>
      </c>
      <c r="F23" s="8">
        <v>250</v>
      </c>
      <c r="G23" s="22">
        <f t="shared" si="0"/>
        <v>1000</v>
      </c>
      <c r="H23" s="8">
        <v>250</v>
      </c>
      <c r="I23" s="22">
        <v>1000</v>
      </c>
    </row>
    <row r="24" spans="1:9" ht="19.899999999999999" customHeight="1">
      <c r="A24" s="21">
        <v>1.19</v>
      </c>
      <c r="B24" s="10">
        <v>2573.6010000000001</v>
      </c>
      <c r="C24" s="1" t="s">
        <v>24</v>
      </c>
      <c r="D24" s="10" t="s">
        <v>10</v>
      </c>
      <c r="E24" s="10">
        <v>1</v>
      </c>
      <c r="F24" s="8">
        <v>8500</v>
      </c>
      <c r="G24" s="22">
        <f t="shared" si="0"/>
        <v>8500</v>
      </c>
      <c r="H24" s="8">
        <v>1</v>
      </c>
      <c r="I24" s="22">
        <v>1</v>
      </c>
    </row>
    <row r="25" spans="1:9" ht="19.899999999999999" customHeight="1">
      <c r="A25" s="21">
        <v>1.2</v>
      </c>
      <c r="B25" s="10">
        <v>2573.6010000000001</v>
      </c>
      <c r="C25" s="1" t="s">
        <v>25</v>
      </c>
      <c r="D25" s="2" t="s">
        <v>10</v>
      </c>
      <c r="E25" s="10">
        <v>1</v>
      </c>
      <c r="F25" s="8">
        <v>2400</v>
      </c>
      <c r="G25" s="22">
        <f t="shared" si="0"/>
        <v>2400</v>
      </c>
      <c r="H25" s="8">
        <v>2500</v>
      </c>
      <c r="I25" s="22">
        <v>2500</v>
      </c>
    </row>
    <row r="26" spans="1:9" ht="19.899999999999999" customHeight="1">
      <c r="A26" s="36" t="s">
        <v>26</v>
      </c>
      <c r="B26" s="37"/>
      <c r="C26" s="37"/>
      <c r="D26" s="37"/>
      <c r="E26" s="37"/>
      <c r="F26" s="38"/>
      <c r="G26" s="23">
        <f>SUM(G6:G25)</f>
        <v>442123.56</v>
      </c>
      <c r="H26" s="23"/>
      <c r="I26" s="23">
        <f t="shared" ref="I26" si="3">SUM(I6:I25)</f>
        <v>468798</v>
      </c>
    </row>
    <row r="27" spans="1:9" ht="15" customHeight="1">
      <c r="A27" s="33" t="s">
        <v>27</v>
      </c>
      <c r="B27" s="34"/>
      <c r="C27" s="34"/>
      <c r="D27" s="34"/>
      <c r="E27" s="34"/>
      <c r="F27" s="34"/>
      <c r="G27" s="35"/>
    </row>
    <row r="28" spans="1:9" ht="15" customHeight="1">
      <c r="A28" s="24" t="s">
        <v>2</v>
      </c>
      <c r="B28" s="16" t="s">
        <v>3</v>
      </c>
      <c r="C28" s="16" t="s">
        <v>4</v>
      </c>
      <c r="D28" s="16" t="s">
        <v>5</v>
      </c>
      <c r="E28" s="16" t="s">
        <v>6</v>
      </c>
      <c r="F28" s="16" t="s">
        <v>7</v>
      </c>
      <c r="G28" s="25" t="s">
        <v>8</v>
      </c>
      <c r="H28" s="16"/>
      <c r="I28" s="25"/>
    </row>
    <row r="29" spans="1:9" ht="15" customHeight="1">
      <c r="A29" s="21">
        <v>2.0099999999999998</v>
      </c>
      <c r="B29" s="10">
        <v>1710.6010000000001</v>
      </c>
      <c r="C29" s="1" t="s">
        <v>9</v>
      </c>
      <c r="D29" s="10" t="s">
        <v>10</v>
      </c>
      <c r="E29" s="10">
        <v>1</v>
      </c>
      <c r="F29" s="8">
        <v>20000</v>
      </c>
      <c r="G29" s="22">
        <f t="shared" ref="G29:G43" si="4">E29*F29</f>
        <v>20000</v>
      </c>
      <c r="H29" s="8">
        <v>15000</v>
      </c>
      <c r="I29" s="22">
        <v>15000</v>
      </c>
    </row>
    <row r="30" spans="1:9" ht="23.25" customHeight="1">
      <c r="A30" s="29">
        <v>2.02</v>
      </c>
      <c r="B30" s="11">
        <v>2021.501</v>
      </c>
      <c r="C30" s="15" t="s">
        <v>11</v>
      </c>
      <c r="D30" s="11" t="s">
        <v>10</v>
      </c>
      <c r="E30" s="11">
        <v>1</v>
      </c>
      <c r="F30" s="18">
        <v>19000</v>
      </c>
      <c r="G30" s="26">
        <f t="shared" si="4"/>
        <v>19000</v>
      </c>
      <c r="H30" s="18">
        <v>25000</v>
      </c>
      <c r="I30" s="26">
        <v>25000</v>
      </c>
    </row>
    <row r="31" spans="1:9" ht="15" customHeight="1">
      <c r="A31" s="29">
        <v>2.0299999999999998</v>
      </c>
      <c r="B31" s="30">
        <v>1507.6010000000001</v>
      </c>
      <c r="C31" s="15" t="s">
        <v>12</v>
      </c>
      <c r="D31" s="2" t="s">
        <v>10</v>
      </c>
      <c r="E31" s="11">
        <v>1</v>
      </c>
      <c r="F31" s="18">
        <v>1900</v>
      </c>
      <c r="G31" s="26">
        <f t="shared" si="4"/>
        <v>1900</v>
      </c>
      <c r="H31" s="18">
        <v>1</v>
      </c>
      <c r="I31" s="26">
        <v>1</v>
      </c>
    </row>
    <row r="32" spans="1:9" ht="15" customHeight="1">
      <c r="A32" s="29">
        <v>2.04</v>
      </c>
      <c r="B32" s="30">
        <v>1507.6010000000001</v>
      </c>
      <c r="C32" s="15" t="s">
        <v>13</v>
      </c>
      <c r="D32" s="2" t="s">
        <v>10</v>
      </c>
      <c r="E32" s="11">
        <v>1</v>
      </c>
      <c r="F32" s="18">
        <v>25000</v>
      </c>
      <c r="G32" s="26">
        <f t="shared" si="4"/>
        <v>25000</v>
      </c>
      <c r="H32" s="18">
        <v>75000</v>
      </c>
      <c r="I32" s="26">
        <v>75000</v>
      </c>
    </row>
    <row r="33" spans="1:9" ht="15" customHeight="1">
      <c r="A33" s="29">
        <v>2.0499999999999998</v>
      </c>
      <c r="B33" s="30">
        <v>1507.6010000000001</v>
      </c>
      <c r="C33" s="15" t="s">
        <v>97</v>
      </c>
      <c r="D33" s="2" t="s">
        <v>10</v>
      </c>
      <c r="E33" s="11">
        <v>1</v>
      </c>
      <c r="F33" s="18">
        <v>9500</v>
      </c>
      <c r="G33" s="26">
        <f t="shared" si="4"/>
        <v>9500</v>
      </c>
      <c r="H33" s="18">
        <v>45000</v>
      </c>
      <c r="I33" s="26">
        <v>45000</v>
      </c>
    </row>
    <row r="34" spans="1:9" ht="15" customHeight="1">
      <c r="A34" s="29">
        <v>2.06</v>
      </c>
      <c r="B34" s="30">
        <v>1507.6010000000001</v>
      </c>
      <c r="C34" s="15" t="s">
        <v>96</v>
      </c>
      <c r="D34" s="2" t="s">
        <v>10</v>
      </c>
      <c r="E34" s="11">
        <v>1</v>
      </c>
      <c r="F34" s="18">
        <v>7500</v>
      </c>
      <c r="G34" s="26">
        <f t="shared" si="4"/>
        <v>7500</v>
      </c>
      <c r="H34" s="18">
        <v>35000</v>
      </c>
      <c r="I34" s="26">
        <v>35000</v>
      </c>
    </row>
    <row r="35" spans="1:9" ht="24" customHeight="1">
      <c r="A35" s="29">
        <v>2.0699999999999998</v>
      </c>
      <c r="B35" s="30">
        <v>2104.5030000000002</v>
      </c>
      <c r="C35" s="15" t="s">
        <v>82</v>
      </c>
      <c r="D35" s="2" t="s">
        <v>35</v>
      </c>
      <c r="E35" s="11">
        <v>200</v>
      </c>
      <c r="F35" s="18">
        <v>7</v>
      </c>
      <c r="G35" s="26">
        <f t="shared" si="4"/>
        <v>1400</v>
      </c>
      <c r="H35" s="18">
        <v>7</v>
      </c>
      <c r="I35" s="26">
        <v>1400</v>
      </c>
    </row>
    <row r="36" spans="1:9" ht="15" customHeight="1">
      <c r="A36" s="29">
        <v>2.08</v>
      </c>
      <c r="B36" s="30">
        <v>2104.5030000000002</v>
      </c>
      <c r="C36" s="15" t="s">
        <v>83</v>
      </c>
      <c r="D36" s="2" t="s">
        <v>84</v>
      </c>
      <c r="E36" s="11">
        <v>95</v>
      </c>
      <c r="F36" s="18">
        <v>21</v>
      </c>
      <c r="G36" s="26">
        <f t="shared" si="4"/>
        <v>1995</v>
      </c>
      <c r="H36" s="18">
        <v>65</v>
      </c>
      <c r="I36" s="26">
        <v>6175</v>
      </c>
    </row>
    <row r="37" spans="1:9" ht="15" customHeight="1">
      <c r="A37" s="29">
        <v>2.09</v>
      </c>
      <c r="B37" s="11">
        <v>2411.6010000000001</v>
      </c>
      <c r="C37" s="15" t="s">
        <v>14</v>
      </c>
      <c r="D37" s="11" t="s">
        <v>10</v>
      </c>
      <c r="E37" s="11">
        <v>1</v>
      </c>
      <c r="F37" s="18">
        <v>5000</v>
      </c>
      <c r="G37" s="26">
        <f t="shared" si="4"/>
        <v>5000</v>
      </c>
      <c r="H37" s="18">
        <v>5000</v>
      </c>
      <c r="I37" s="26">
        <v>5000</v>
      </c>
    </row>
    <row r="38" spans="1:9" ht="15" customHeight="1">
      <c r="A38" s="29">
        <v>2.1</v>
      </c>
      <c r="B38" s="31">
        <v>2211.509</v>
      </c>
      <c r="C38" s="15" t="s">
        <v>15</v>
      </c>
      <c r="D38" s="3" t="s">
        <v>16</v>
      </c>
      <c r="E38" s="11">
        <v>60</v>
      </c>
      <c r="F38" s="18">
        <v>66</v>
      </c>
      <c r="G38" s="26">
        <f t="shared" si="4"/>
        <v>3960</v>
      </c>
      <c r="H38" s="18">
        <v>45</v>
      </c>
      <c r="I38" s="26">
        <v>2700</v>
      </c>
    </row>
    <row r="39" spans="1:9" ht="12.75">
      <c r="A39" s="29">
        <v>2.11</v>
      </c>
      <c r="B39" s="11">
        <v>2357.5059999999999</v>
      </c>
      <c r="C39" s="15" t="s">
        <v>17</v>
      </c>
      <c r="D39" s="3" t="s">
        <v>18</v>
      </c>
      <c r="E39" s="11">
        <v>10</v>
      </c>
      <c r="F39" s="18">
        <v>1.25</v>
      </c>
      <c r="G39" s="26">
        <f t="shared" si="4"/>
        <v>12.5</v>
      </c>
      <c r="H39" s="18">
        <v>1</v>
      </c>
      <c r="I39" s="26">
        <v>10</v>
      </c>
    </row>
    <row r="40" spans="1:9" ht="25.5">
      <c r="A40" s="29">
        <v>2.12</v>
      </c>
      <c r="B40" s="11">
        <v>2360.5039999999999</v>
      </c>
      <c r="C40" s="15" t="s">
        <v>85</v>
      </c>
      <c r="D40" s="3" t="s">
        <v>84</v>
      </c>
      <c r="E40" s="11">
        <v>95</v>
      </c>
      <c r="F40" s="18">
        <v>50</v>
      </c>
      <c r="G40" s="26">
        <f t="shared" si="4"/>
        <v>4750</v>
      </c>
      <c r="H40" s="18">
        <v>55</v>
      </c>
      <c r="I40" s="26">
        <v>5225</v>
      </c>
    </row>
    <row r="41" spans="1:9" ht="31.5" customHeight="1">
      <c r="A41" s="29">
        <v>2.13</v>
      </c>
      <c r="B41" s="31">
        <v>2360.6089999999999</v>
      </c>
      <c r="C41" s="15" t="s">
        <v>19</v>
      </c>
      <c r="D41" s="3" t="s">
        <v>16</v>
      </c>
      <c r="E41" s="11">
        <v>13</v>
      </c>
      <c r="F41" s="18">
        <v>200</v>
      </c>
      <c r="G41" s="26">
        <f t="shared" si="4"/>
        <v>2600</v>
      </c>
      <c r="H41" s="18">
        <v>205</v>
      </c>
      <c r="I41" s="26">
        <v>2665</v>
      </c>
    </row>
    <row r="42" spans="1:9" ht="24" customHeight="1">
      <c r="A42" s="29">
        <v>2.14</v>
      </c>
      <c r="B42" s="31">
        <v>2360.6089999999999</v>
      </c>
      <c r="C42" s="15" t="s">
        <v>20</v>
      </c>
      <c r="D42" s="3" t="s">
        <v>16</v>
      </c>
      <c r="E42" s="11">
        <v>39</v>
      </c>
      <c r="F42" s="18">
        <v>165</v>
      </c>
      <c r="G42" s="26">
        <f t="shared" si="4"/>
        <v>6435</v>
      </c>
      <c r="H42" s="18">
        <v>170</v>
      </c>
      <c r="I42" s="26">
        <v>6630</v>
      </c>
    </row>
    <row r="43" spans="1:9" ht="24" customHeight="1">
      <c r="A43" s="29">
        <v>2.15</v>
      </c>
      <c r="B43" s="12">
        <v>2503.6030000000001</v>
      </c>
      <c r="C43" s="32" t="s">
        <v>81</v>
      </c>
      <c r="D43" s="12" t="s">
        <v>61</v>
      </c>
      <c r="E43" s="12">
        <v>157</v>
      </c>
      <c r="F43" s="18">
        <v>125</v>
      </c>
      <c r="G43" s="26">
        <f t="shared" si="4"/>
        <v>19625</v>
      </c>
      <c r="H43" s="18">
        <v>95</v>
      </c>
      <c r="I43" s="26">
        <v>14915</v>
      </c>
    </row>
    <row r="44" spans="1:9" ht="24" customHeight="1">
      <c r="A44" s="29">
        <v>2.16</v>
      </c>
      <c r="B44" s="31">
        <v>2506.6010000000001</v>
      </c>
      <c r="C44" s="15" t="s">
        <v>28</v>
      </c>
      <c r="D44" s="3" t="s">
        <v>10</v>
      </c>
      <c r="E44" s="11">
        <v>1</v>
      </c>
      <c r="F44" s="18">
        <v>245000</v>
      </c>
      <c r="G44" s="26">
        <f>E44*F44</f>
        <v>245000</v>
      </c>
      <c r="H44" s="18">
        <v>275000</v>
      </c>
      <c r="I44" s="26">
        <v>275000</v>
      </c>
    </row>
    <row r="45" spans="1:9" ht="24" customHeight="1">
      <c r="A45" s="29">
        <v>2.17</v>
      </c>
      <c r="B45" s="11">
        <v>2557.6010000000001</v>
      </c>
      <c r="C45" s="15" t="s">
        <v>21</v>
      </c>
      <c r="D45" s="11" t="s">
        <v>10</v>
      </c>
      <c r="E45" s="11">
        <v>1</v>
      </c>
      <c r="F45" s="18">
        <v>4200</v>
      </c>
      <c r="G45" s="26">
        <f t="shared" ref="G45:G48" si="5">E45*F45</f>
        <v>4200</v>
      </c>
      <c r="H45" s="18">
        <v>5000</v>
      </c>
      <c r="I45" s="26">
        <v>5000</v>
      </c>
    </row>
    <row r="46" spans="1:9" ht="24" customHeight="1">
      <c r="A46" s="29">
        <v>2.1800000000000002</v>
      </c>
      <c r="B46" s="30">
        <v>2573.502</v>
      </c>
      <c r="C46" s="15" t="s">
        <v>22</v>
      </c>
      <c r="D46" s="2" t="s">
        <v>23</v>
      </c>
      <c r="E46" s="11">
        <v>4</v>
      </c>
      <c r="F46" s="18">
        <v>245</v>
      </c>
      <c r="G46" s="26">
        <f t="shared" si="5"/>
        <v>980</v>
      </c>
      <c r="H46" s="18">
        <v>250</v>
      </c>
      <c r="I46" s="26">
        <v>1000</v>
      </c>
    </row>
    <row r="47" spans="1:9" ht="24" customHeight="1">
      <c r="A47" s="21">
        <v>2.19</v>
      </c>
      <c r="B47" s="10">
        <v>2573.6010000000001</v>
      </c>
      <c r="C47" s="1" t="s">
        <v>24</v>
      </c>
      <c r="D47" s="10" t="s">
        <v>10</v>
      </c>
      <c r="E47" s="10">
        <v>1</v>
      </c>
      <c r="F47" s="8">
        <v>16000</v>
      </c>
      <c r="G47" s="22">
        <f t="shared" si="5"/>
        <v>16000</v>
      </c>
      <c r="H47" s="8">
        <v>1</v>
      </c>
      <c r="I47" s="22">
        <v>1</v>
      </c>
    </row>
    <row r="48" spans="1:9" ht="24" customHeight="1">
      <c r="A48" s="21">
        <v>2.2000000000000002</v>
      </c>
      <c r="B48" s="10">
        <v>2573.6010000000001</v>
      </c>
      <c r="C48" s="1" t="s">
        <v>25</v>
      </c>
      <c r="D48" s="2" t="s">
        <v>10</v>
      </c>
      <c r="E48" s="10">
        <v>1</v>
      </c>
      <c r="F48" s="8">
        <v>2300</v>
      </c>
      <c r="G48" s="22">
        <f t="shared" si="5"/>
        <v>2300</v>
      </c>
      <c r="H48" s="8">
        <v>1000</v>
      </c>
      <c r="I48" s="22">
        <v>1000</v>
      </c>
    </row>
    <row r="49" spans="1:9" s="17" customFormat="1" ht="24" customHeight="1">
      <c r="A49" s="36" t="s">
        <v>29</v>
      </c>
      <c r="B49" s="37"/>
      <c r="C49" s="37"/>
      <c r="D49" s="37"/>
      <c r="E49" s="37"/>
      <c r="F49" s="38"/>
      <c r="G49" s="26">
        <f>SUM(G29:G48)</f>
        <v>397157.5</v>
      </c>
      <c r="H49" s="26"/>
      <c r="I49" s="26">
        <f t="shared" ref="I49" si="6">SUM(I29:I48)</f>
        <v>521722</v>
      </c>
    </row>
    <row r="50" spans="1:9" s="17" customFormat="1" ht="15" customHeight="1">
      <c r="A50" s="39" t="s">
        <v>30</v>
      </c>
      <c r="B50" s="40"/>
      <c r="C50" s="40"/>
      <c r="D50" s="40"/>
      <c r="E50" s="40"/>
      <c r="F50" s="40"/>
      <c r="G50" s="41"/>
      <c r="H50" s="9"/>
    </row>
    <row r="51" spans="1:9" ht="15" customHeight="1">
      <c r="A51" s="27" t="s">
        <v>2</v>
      </c>
      <c r="B51" s="16" t="s">
        <v>3</v>
      </c>
      <c r="C51" s="16" t="s">
        <v>4</v>
      </c>
      <c r="D51" s="16" t="s">
        <v>5</v>
      </c>
      <c r="E51" s="16" t="s">
        <v>6</v>
      </c>
      <c r="F51" s="16" t="s">
        <v>7</v>
      </c>
      <c r="G51" s="25" t="s">
        <v>8</v>
      </c>
      <c r="H51" s="16"/>
      <c r="I51" s="25"/>
    </row>
    <row r="52" spans="1:9" ht="19.899999999999999" customHeight="1">
      <c r="A52" s="21">
        <v>3.01</v>
      </c>
      <c r="B52" s="10">
        <v>1710.6010000000001</v>
      </c>
      <c r="C52" s="1" t="s">
        <v>9</v>
      </c>
      <c r="D52" s="10" t="s">
        <v>10</v>
      </c>
      <c r="E52" s="10">
        <v>1</v>
      </c>
      <c r="F52" s="8">
        <v>4000</v>
      </c>
      <c r="G52" s="22">
        <f t="shared" ref="G52:G66" si="7">E52*F52</f>
        <v>4000</v>
      </c>
      <c r="H52" s="8">
        <v>500</v>
      </c>
      <c r="I52" s="22">
        <v>500</v>
      </c>
    </row>
    <row r="53" spans="1:9" ht="24" customHeight="1">
      <c r="A53" s="21">
        <v>3.02</v>
      </c>
      <c r="B53" s="10">
        <v>2021.501</v>
      </c>
      <c r="C53" s="1" t="s">
        <v>11</v>
      </c>
      <c r="D53" s="10" t="s">
        <v>10</v>
      </c>
      <c r="E53" s="10">
        <v>1</v>
      </c>
      <c r="F53" s="8">
        <v>10000</v>
      </c>
      <c r="G53" s="22">
        <f t="shared" si="7"/>
        <v>10000</v>
      </c>
      <c r="H53" s="8">
        <v>8900</v>
      </c>
      <c r="I53" s="22">
        <v>8900</v>
      </c>
    </row>
    <row r="54" spans="1:9" ht="24" customHeight="1">
      <c r="A54" s="21">
        <v>3.03</v>
      </c>
      <c r="B54" s="10">
        <v>2101.6010000000001</v>
      </c>
      <c r="C54" s="1" t="s">
        <v>31</v>
      </c>
      <c r="D54" s="10" t="s">
        <v>10</v>
      </c>
      <c r="E54" s="10">
        <v>1</v>
      </c>
      <c r="F54" s="8">
        <v>7500</v>
      </c>
      <c r="G54" s="22">
        <f t="shared" si="7"/>
        <v>7500</v>
      </c>
      <c r="H54" s="8">
        <v>15000</v>
      </c>
      <c r="I54" s="22">
        <v>15000</v>
      </c>
    </row>
    <row r="55" spans="1:9" ht="24" customHeight="1">
      <c r="A55" s="21">
        <v>3.04</v>
      </c>
      <c r="B55" s="11">
        <v>2104.6089999999999</v>
      </c>
      <c r="C55" s="15" t="s">
        <v>32</v>
      </c>
      <c r="D55" s="11" t="s">
        <v>16</v>
      </c>
      <c r="E55" s="11">
        <v>20</v>
      </c>
      <c r="F55" s="8">
        <v>250</v>
      </c>
      <c r="G55" s="22">
        <f t="shared" si="7"/>
        <v>5000</v>
      </c>
      <c r="H55" s="8">
        <v>18</v>
      </c>
      <c r="I55" s="22">
        <v>360</v>
      </c>
    </row>
    <row r="56" spans="1:9" ht="24" customHeight="1">
      <c r="A56" s="21">
        <v>3.05</v>
      </c>
      <c r="B56" s="11">
        <v>2104.6010000000001</v>
      </c>
      <c r="C56" s="15" t="s">
        <v>33</v>
      </c>
      <c r="D56" s="11" t="s">
        <v>10</v>
      </c>
      <c r="E56" s="11">
        <v>1</v>
      </c>
      <c r="F56" s="8">
        <v>45000</v>
      </c>
      <c r="G56" s="22">
        <f t="shared" ref="G56:G62" si="8">E56*F56</f>
        <v>45000</v>
      </c>
      <c r="H56" s="8">
        <v>23900</v>
      </c>
      <c r="I56" s="22">
        <v>23900</v>
      </c>
    </row>
    <row r="57" spans="1:9" ht="19.899999999999999" customHeight="1">
      <c r="A57" s="21">
        <v>3.06</v>
      </c>
      <c r="B57" s="11">
        <v>2411.6030000000001</v>
      </c>
      <c r="C57" s="15" t="s">
        <v>34</v>
      </c>
      <c r="D57" s="11" t="s">
        <v>35</v>
      </c>
      <c r="E57" s="11">
        <v>30</v>
      </c>
      <c r="F57" s="8">
        <v>600</v>
      </c>
      <c r="G57" s="22">
        <f>E57*F57</f>
        <v>18000</v>
      </c>
      <c r="H57" s="8">
        <v>295</v>
      </c>
      <c r="I57" s="22">
        <v>8850</v>
      </c>
    </row>
    <row r="58" spans="1:9" ht="19.899999999999999" customHeight="1">
      <c r="A58" s="21">
        <v>3.07</v>
      </c>
      <c r="B58" s="4">
        <v>2433.6179999999999</v>
      </c>
      <c r="C58" s="15" t="s">
        <v>36</v>
      </c>
      <c r="D58" s="11" t="s">
        <v>37</v>
      </c>
      <c r="E58" s="11">
        <v>3</v>
      </c>
      <c r="F58" s="8">
        <v>500</v>
      </c>
      <c r="G58" s="22">
        <f>E58*F58</f>
        <v>1500</v>
      </c>
      <c r="H58" s="8">
        <v>258</v>
      </c>
      <c r="I58" s="22">
        <v>774</v>
      </c>
    </row>
    <row r="59" spans="1:9" ht="19.899999999999999" customHeight="1">
      <c r="A59" s="21">
        <v>3.08</v>
      </c>
      <c r="B59" s="11">
        <v>2475.6030000000001</v>
      </c>
      <c r="C59" s="15" t="s">
        <v>38</v>
      </c>
      <c r="D59" s="11" t="s">
        <v>35</v>
      </c>
      <c r="E59" s="11">
        <v>114</v>
      </c>
      <c r="F59" s="8">
        <v>800</v>
      </c>
      <c r="G59" s="22">
        <f t="shared" si="8"/>
        <v>91200</v>
      </c>
      <c r="H59" s="8">
        <v>855</v>
      </c>
      <c r="I59" s="22">
        <v>97470</v>
      </c>
    </row>
    <row r="60" spans="1:9" ht="19.899999999999999" customHeight="1">
      <c r="A60" s="21">
        <v>3.09</v>
      </c>
      <c r="B60" s="11">
        <v>2502.6030000000001</v>
      </c>
      <c r="C60" s="15" t="s">
        <v>40</v>
      </c>
      <c r="D60" s="11" t="s">
        <v>35</v>
      </c>
      <c r="E60" s="11">
        <v>130</v>
      </c>
      <c r="F60" s="8">
        <v>60</v>
      </c>
      <c r="G60" s="22">
        <f t="shared" si="8"/>
        <v>7800</v>
      </c>
      <c r="H60" s="8">
        <v>139</v>
      </c>
      <c r="I60" s="22">
        <v>18070</v>
      </c>
    </row>
    <row r="61" spans="1:9" ht="19.899999999999999" customHeight="1">
      <c r="A61" s="21">
        <v>3.1</v>
      </c>
      <c r="B61" s="11">
        <v>2506.6019999999999</v>
      </c>
      <c r="C61" s="15" t="s">
        <v>41</v>
      </c>
      <c r="D61" s="11" t="s">
        <v>23</v>
      </c>
      <c r="E61" s="11">
        <v>10</v>
      </c>
      <c r="F61" s="8">
        <v>250</v>
      </c>
      <c r="G61" s="22">
        <f t="shared" si="8"/>
        <v>2500</v>
      </c>
      <c r="H61" s="8">
        <v>253</v>
      </c>
      <c r="I61" s="22">
        <v>2530</v>
      </c>
    </row>
    <row r="62" spans="1:9" ht="19.899999999999999" customHeight="1">
      <c r="A62" s="21">
        <v>3.11</v>
      </c>
      <c r="B62" s="4">
        <v>2506.6019999999999</v>
      </c>
      <c r="C62" s="15" t="s">
        <v>42</v>
      </c>
      <c r="D62" s="11" t="s">
        <v>23</v>
      </c>
      <c r="E62" s="11">
        <v>2</v>
      </c>
      <c r="F62" s="8">
        <v>4500</v>
      </c>
      <c r="G62" s="22">
        <f t="shared" si="8"/>
        <v>9000</v>
      </c>
      <c r="H62" s="8">
        <v>850</v>
      </c>
      <c r="I62" s="22">
        <v>1700</v>
      </c>
    </row>
    <row r="63" spans="1:9" ht="19.899999999999999" customHeight="1">
      <c r="A63" s="21">
        <v>3.12</v>
      </c>
      <c r="B63" s="10">
        <v>2557.6010000000001</v>
      </c>
      <c r="C63" s="1" t="s">
        <v>21</v>
      </c>
      <c r="D63" s="10" t="s">
        <v>10</v>
      </c>
      <c r="E63" s="10">
        <v>1</v>
      </c>
      <c r="F63" s="8">
        <v>3000</v>
      </c>
      <c r="G63" s="22">
        <f>E63*F63</f>
        <v>3000</v>
      </c>
      <c r="H63" s="8">
        <v>1</v>
      </c>
      <c r="I63" s="22">
        <v>1</v>
      </c>
    </row>
    <row r="64" spans="1:9" ht="19.899999999999999" customHeight="1">
      <c r="A64" s="21">
        <v>3.13</v>
      </c>
      <c r="B64" s="10">
        <v>2573.6010000000001</v>
      </c>
      <c r="C64" s="1" t="s">
        <v>25</v>
      </c>
      <c r="D64" s="10" t="s">
        <v>10</v>
      </c>
      <c r="E64" s="10">
        <v>1</v>
      </c>
      <c r="F64" s="8">
        <v>3100</v>
      </c>
      <c r="G64" s="22">
        <f t="shared" si="7"/>
        <v>3100</v>
      </c>
      <c r="H64" s="8">
        <v>1</v>
      </c>
      <c r="I64" s="22">
        <v>1</v>
      </c>
    </row>
    <row r="65" spans="1:9" ht="19.899999999999999" customHeight="1">
      <c r="A65" s="21">
        <v>3.14</v>
      </c>
      <c r="B65" s="10">
        <v>2573.6010000000001</v>
      </c>
      <c r="C65" s="1" t="s">
        <v>24</v>
      </c>
      <c r="D65" s="10" t="s">
        <v>10</v>
      </c>
      <c r="E65" s="10">
        <v>1</v>
      </c>
      <c r="F65" s="8">
        <v>1000</v>
      </c>
      <c r="G65" s="22">
        <f t="shared" si="7"/>
        <v>1000</v>
      </c>
      <c r="H65" s="8">
        <v>1</v>
      </c>
      <c r="I65" s="22">
        <v>1</v>
      </c>
    </row>
    <row r="66" spans="1:9" ht="19.899999999999999" customHeight="1">
      <c r="A66" s="21">
        <v>3.15</v>
      </c>
      <c r="B66" s="10">
        <v>2573.6010000000001</v>
      </c>
      <c r="C66" s="1" t="s">
        <v>43</v>
      </c>
      <c r="D66" s="10" t="s">
        <v>23</v>
      </c>
      <c r="E66" s="10">
        <v>1</v>
      </c>
      <c r="F66" s="8">
        <v>7500</v>
      </c>
      <c r="G66" s="22">
        <f t="shared" si="7"/>
        <v>7500</v>
      </c>
      <c r="H66" s="8">
        <v>1520</v>
      </c>
      <c r="I66" s="22">
        <v>1520</v>
      </c>
    </row>
    <row r="67" spans="1:9" ht="19.899999999999999" customHeight="1">
      <c r="A67" s="36" t="s">
        <v>44</v>
      </c>
      <c r="B67" s="37"/>
      <c r="C67" s="37"/>
      <c r="D67" s="37"/>
      <c r="E67" s="37"/>
      <c r="F67" s="38"/>
      <c r="G67" s="28">
        <f>SUM(G52:G66)</f>
        <v>216100</v>
      </c>
      <c r="H67" s="28"/>
      <c r="I67" s="28">
        <f t="shared" ref="I67" si="9">SUM(I52:I66)</f>
        <v>179577</v>
      </c>
    </row>
    <row r="68" spans="1:9" ht="15" customHeight="1">
      <c r="A68" s="33" t="s">
        <v>45</v>
      </c>
      <c r="B68" s="34"/>
      <c r="C68" s="34"/>
      <c r="D68" s="34"/>
      <c r="E68" s="34"/>
      <c r="F68" s="34"/>
      <c r="G68" s="35"/>
    </row>
    <row r="69" spans="1:9" ht="19.899999999999999" customHeight="1">
      <c r="A69" s="24" t="s">
        <v>2</v>
      </c>
      <c r="B69" s="16" t="s">
        <v>3</v>
      </c>
      <c r="C69" s="16" t="s">
        <v>4</v>
      </c>
      <c r="D69" s="16" t="s">
        <v>5</v>
      </c>
      <c r="E69" s="16" t="s">
        <v>6</v>
      </c>
      <c r="F69" s="16" t="s">
        <v>7</v>
      </c>
      <c r="G69" s="25" t="s">
        <v>8</v>
      </c>
      <c r="H69" s="16"/>
      <c r="I69" s="25"/>
    </row>
    <row r="70" spans="1:9" ht="19.899999999999999" customHeight="1">
      <c r="A70" s="21">
        <v>4.01</v>
      </c>
      <c r="B70" s="10">
        <v>1710.6010000000001</v>
      </c>
      <c r="C70" s="1" t="s">
        <v>9</v>
      </c>
      <c r="D70" s="10" t="s">
        <v>10</v>
      </c>
      <c r="E70" s="10">
        <v>1</v>
      </c>
      <c r="F70" s="8">
        <v>26500</v>
      </c>
      <c r="G70" s="22">
        <f t="shared" ref="G70:G78" si="10">E70*F70</f>
        <v>26500</v>
      </c>
      <c r="H70" s="8">
        <v>17000</v>
      </c>
      <c r="I70" s="22">
        <v>17000</v>
      </c>
    </row>
    <row r="71" spans="1:9" ht="24" customHeight="1">
      <c r="A71" s="21">
        <v>4.0199999999999996</v>
      </c>
      <c r="B71" s="10">
        <v>2021.501</v>
      </c>
      <c r="C71" s="1" t="s">
        <v>11</v>
      </c>
      <c r="D71" s="10" t="s">
        <v>10</v>
      </c>
      <c r="E71" s="10">
        <v>1</v>
      </c>
      <c r="F71" s="8">
        <v>3500</v>
      </c>
      <c r="G71" s="22">
        <f t="shared" si="10"/>
        <v>3500</v>
      </c>
      <c r="H71" s="8">
        <v>4400</v>
      </c>
      <c r="I71" s="22">
        <v>4400</v>
      </c>
    </row>
    <row r="72" spans="1:9" ht="19.899999999999999" customHeight="1">
      <c r="A72" s="21">
        <v>4.03</v>
      </c>
      <c r="B72" s="10">
        <v>2411.6010000000001</v>
      </c>
      <c r="C72" s="1" t="s">
        <v>46</v>
      </c>
      <c r="D72" s="10" t="s">
        <v>10</v>
      </c>
      <c r="E72" s="10">
        <v>1</v>
      </c>
      <c r="F72" s="8">
        <v>10000</v>
      </c>
      <c r="G72" s="22">
        <f t="shared" si="10"/>
        <v>10000</v>
      </c>
      <c r="H72" s="8">
        <v>10000</v>
      </c>
      <c r="I72" s="22">
        <v>10000</v>
      </c>
    </row>
    <row r="73" spans="1:9" ht="19.899999999999999" customHeight="1">
      <c r="A73" s="21">
        <v>4.04</v>
      </c>
      <c r="B73" s="10">
        <v>2411.6179999999999</v>
      </c>
      <c r="C73" s="1" t="s">
        <v>47</v>
      </c>
      <c r="D73" s="10" t="s">
        <v>37</v>
      </c>
      <c r="E73" s="10">
        <v>200</v>
      </c>
      <c r="F73" s="8">
        <v>105</v>
      </c>
      <c r="G73" s="22">
        <f t="shared" ref="G73:G75" si="11">E73*F73</f>
        <v>21000</v>
      </c>
      <c r="H73" s="8">
        <v>230</v>
      </c>
      <c r="I73" s="22">
        <v>46000</v>
      </c>
    </row>
    <row r="74" spans="1:9" ht="19.899999999999999" customHeight="1">
      <c r="A74" s="21">
        <v>4.05</v>
      </c>
      <c r="B74" s="10">
        <v>2451.6019999999999</v>
      </c>
      <c r="C74" s="1" t="s">
        <v>48</v>
      </c>
      <c r="D74" s="10" t="s">
        <v>23</v>
      </c>
      <c r="E74" s="10">
        <v>24</v>
      </c>
      <c r="F74" s="8">
        <v>67</v>
      </c>
      <c r="G74" s="22">
        <f t="shared" si="11"/>
        <v>1608</v>
      </c>
      <c r="H74" s="8">
        <v>55</v>
      </c>
      <c r="I74" s="22">
        <v>1320</v>
      </c>
    </row>
    <row r="75" spans="1:9" ht="19.899999999999999" customHeight="1">
      <c r="A75" s="21">
        <v>4.0599999999999996</v>
      </c>
      <c r="B75" s="10">
        <v>2451.6179999999999</v>
      </c>
      <c r="C75" s="1" t="s">
        <v>49</v>
      </c>
      <c r="D75" s="10" t="s">
        <v>37</v>
      </c>
      <c r="E75" s="10">
        <v>200</v>
      </c>
      <c r="F75" s="8">
        <v>25</v>
      </c>
      <c r="G75" s="22">
        <f t="shared" si="11"/>
        <v>5000</v>
      </c>
      <c r="H75" s="8">
        <v>15</v>
      </c>
      <c r="I75" s="22">
        <v>3000</v>
      </c>
    </row>
    <row r="76" spans="1:9" ht="19.899999999999999" customHeight="1">
      <c r="A76" s="21">
        <v>4.07</v>
      </c>
      <c r="B76" s="10">
        <v>2557.6010000000001</v>
      </c>
      <c r="C76" s="1" t="s">
        <v>21</v>
      </c>
      <c r="D76" s="10" t="s">
        <v>10</v>
      </c>
      <c r="E76" s="10">
        <v>1</v>
      </c>
      <c r="F76" s="8">
        <v>3000</v>
      </c>
      <c r="G76" s="22">
        <f t="shared" si="10"/>
        <v>3000</v>
      </c>
      <c r="H76" s="8">
        <v>5000</v>
      </c>
      <c r="I76" s="22">
        <v>5000</v>
      </c>
    </row>
    <row r="77" spans="1:9" ht="19.899999999999999" customHeight="1">
      <c r="A77" s="21">
        <v>4.08</v>
      </c>
      <c r="B77" s="10">
        <v>2573.6010000000001</v>
      </c>
      <c r="C77" s="1" t="s">
        <v>25</v>
      </c>
      <c r="D77" s="10" t="s">
        <v>10</v>
      </c>
      <c r="E77" s="10">
        <v>1</v>
      </c>
      <c r="F77" s="8">
        <v>2500</v>
      </c>
      <c r="G77" s="22">
        <f t="shared" si="10"/>
        <v>2500</v>
      </c>
      <c r="H77" s="8">
        <v>1100</v>
      </c>
      <c r="I77" s="22">
        <v>1100</v>
      </c>
    </row>
    <row r="78" spans="1:9" ht="19.899999999999999" customHeight="1">
      <c r="A78" s="21">
        <v>4.09</v>
      </c>
      <c r="B78" s="11">
        <v>2573.6010000000001</v>
      </c>
      <c r="C78" s="15" t="s">
        <v>24</v>
      </c>
      <c r="D78" s="11" t="s">
        <v>10</v>
      </c>
      <c r="E78" s="11">
        <v>1</v>
      </c>
      <c r="F78" s="8">
        <v>2500</v>
      </c>
      <c r="G78" s="26">
        <f t="shared" si="10"/>
        <v>2500</v>
      </c>
      <c r="H78" s="8">
        <v>1</v>
      </c>
      <c r="I78" s="26">
        <v>1</v>
      </c>
    </row>
    <row r="79" spans="1:9" ht="19.899999999999999" customHeight="1">
      <c r="A79" s="36" t="s">
        <v>50</v>
      </c>
      <c r="B79" s="37"/>
      <c r="C79" s="37"/>
      <c r="D79" s="37"/>
      <c r="E79" s="37"/>
      <c r="F79" s="38"/>
      <c r="G79" s="23">
        <f>SUM(G70:G78)</f>
        <v>75608</v>
      </c>
      <c r="H79" s="23"/>
      <c r="I79" s="23">
        <f t="shared" ref="I79" si="12">SUM(I70:I78)</f>
        <v>87821</v>
      </c>
    </row>
    <row r="80" spans="1:9" ht="15" customHeight="1">
      <c r="A80" s="39" t="s">
        <v>51</v>
      </c>
      <c r="B80" s="40"/>
      <c r="C80" s="40"/>
      <c r="D80" s="40"/>
      <c r="E80" s="40"/>
      <c r="F80" s="40"/>
      <c r="G80" s="41"/>
    </row>
    <row r="81" spans="1:9" ht="15" customHeight="1">
      <c r="A81" s="24" t="s">
        <v>2</v>
      </c>
      <c r="B81" s="16" t="s">
        <v>3</v>
      </c>
      <c r="C81" s="16" t="s">
        <v>4</v>
      </c>
      <c r="D81" s="16" t="s">
        <v>5</v>
      </c>
      <c r="E81" s="16" t="s">
        <v>6</v>
      </c>
      <c r="F81" s="16" t="s">
        <v>7</v>
      </c>
      <c r="G81" s="25" t="s">
        <v>8</v>
      </c>
      <c r="H81" s="16"/>
      <c r="I81" s="25"/>
    </row>
    <row r="82" spans="1:9" ht="12.75">
      <c r="A82" s="21">
        <v>5.01</v>
      </c>
      <c r="B82" s="10">
        <v>1710.6010000000001</v>
      </c>
      <c r="C82" s="1" t="s">
        <v>9</v>
      </c>
      <c r="D82" s="10" t="s">
        <v>10</v>
      </c>
      <c r="E82" s="10">
        <v>1</v>
      </c>
      <c r="F82" s="8">
        <v>10000</v>
      </c>
      <c r="G82" s="22">
        <f>E82*F82</f>
        <v>10000</v>
      </c>
      <c r="H82" s="8">
        <v>17000</v>
      </c>
      <c r="I82" s="22">
        <v>17000</v>
      </c>
    </row>
    <row r="83" spans="1:9" ht="25.5">
      <c r="A83" s="21">
        <v>5.0199999999999996</v>
      </c>
      <c r="B83" s="10">
        <v>2021.501</v>
      </c>
      <c r="C83" s="1" t="s">
        <v>11</v>
      </c>
      <c r="D83" s="10" t="s">
        <v>10</v>
      </c>
      <c r="E83" s="10">
        <v>1</v>
      </c>
      <c r="F83" s="8">
        <v>26000</v>
      </c>
      <c r="G83" s="22">
        <f>E83*F83</f>
        <v>26000</v>
      </c>
      <c r="H83" s="8">
        <v>14300</v>
      </c>
      <c r="I83" s="22">
        <v>14300</v>
      </c>
    </row>
    <row r="84" spans="1:9" ht="19.899999999999999" customHeight="1">
      <c r="A84" s="21">
        <v>5.03</v>
      </c>
      <c r="B84" s="11">
        <v>2104.6089999999999</v>
      </c>
      <c r="C84" s="15" t="s">
        <v>52</v>
      </c>
      <c r="D84" s="11" t="s">
        <v>16</v>
      </c>
      <c r="E84" s="5">
        <v>8</v>
      </c>
      <c r="F84" s="8">
        <v>305</v>
      </c>
      <c r="G84" s="22">
        <f>E84*F84</f>
        <v>2440</v>
      </c>
      <c r="H84" s="8">
        <v>44</v>
      </c>
      <c r="I84" s="22">
        <v>352</v>
      </c>
    </row>
    <row r="85" spans="1:9" ht="19.899999999999999" customHeight="1">
      <c r="A85" s="21">
        <v>5.04</v>
      </c>
      <c r="B85" s="10">
        <v>2503.6030000000001</v>
      </c>
      <c r="C85" s="1" t="s">
        <v>53</v>
      </c>
      <c r="D85" s="3" t="s">
        <v>10</v>
      </c>
      <c r="E85" s="10">
        <v>1</v>
      </c>
      <c r="F85" s="8">
        <v>35000</v>
      </c>
      <c r="G85" s="22">
        <f>E85*F85</f>
        <v>35000</v>
      </c>
      <c r="H85" s="8">
        <v>90000</v>
      </c>
      <c r="I85" s="22">
        <v>90000</v>
      </c>
    </row>
    <row r="86" spans="1:9" ht="19.899999999999999" customHeight="1">
      <c r="A86" s="21">
        <v>5.05</v>
      </c>
      <c r="B86" s="11">
        <v>2411</v>
      </c>
      <c r="C86" s="15" t="s">
        <v>54</v>
      </c>
      <c r="D86" s="11" t="s">
        <v>23</v>
      </c>
      <c r="E86" s="5">
        <v>1</v>
      </c>
      <c r="F86" s="8">
        <v>10000</v>
      </c>
      <c r="G86" s="22">
        <f>E86*F86</f>
        <v>10000</v>
      </c>
      <c r="H86" s="8">
        <v>2200</v>
      </c>
      <c r="I86" s="22">
        <v>2200</v>
      </c>
    </row>
    <row r="87" spans="1:9" ht="19.899999999999999" customHeight="1">
      <c r="A87" s="21">
        <v>5.0599999999999996</v>
      </c>
      <c r="B87" s="10">
        <v>2411.6010000000001</v>
      </c>
      <c r="C87" s="1" t="s">
        <v>46</v>
      </c>
      <c r="D87" s="10" t="s">
        <v>10</v>
      </c>
      <c r="E87" s="10">
        <v>1</v>
      </c>
      <c r="F87" s="8">
        <v>10000</v>
      </c>
      <c r="G87" s="22">
        <f t="shared" ref="G87:G96" si="13">E87*F87</f>
        <v>10000</v>
      </c>
      <c r="H87" s="8">
        <v>5000</v>
      </c>
      <c r="I87" s="22">
        <v>5000</v>
      </c>
    </row>
    <row r="88" spans="1:9" ht="19.899999999999999" customHeight="1">
      <c r="A88" s="21">
        <v>5.07</v>
      </c>
      <c r="B88" s="7">
        <v>2411.6179999999999</v>
      </c>
      <c r="C88" s="1" t="s">
        <v>47</v>
      </c>
      <c r="D88" s="3" t="s">
        <v>37</v>
      </c>
      <c r="E88" s="3">
        <v>900</v>
      </c>
      <c r="F88" s="8">
        <v>75</v>
      </c>
      <c r="G88" s="22">
        <f t="shared" si="13"/>
        <v>67500</v>
      </c>
      <c r="H88" s="8">
        <v>121</v>
      </c>
      <c r="I88" s="22">
        <v>108900</v>
      </c>
    </row>
    <row r="89" spans="1:9" ht="19.899999999999999" customHeight="1">
      <c r="A89" s="21">
        <v>5.08</v>
      </c>
      <c r="B89" s="7">
        <v>2451.6019999999999</v>
      </c>
      <c r="C89" s="1" t="s">
        <v>48</v>
      </c>
      <c r="D89" s="3" t="s">
        <v>23</v>
      </c>
      <c r="E89" s="3">
        <v>50</v>
      </c>
      <c r="F89" s="8">
        <v>125</v>
      </c>
      <c r="G89" s="22">
        <f t="shared" si="13"/>
        <v>6250</v>
      </c>
      <c r="H89" s="8">
        <v>65</v>
      </c>
      <c r="I89" s="22">
        <v>3250</v>
      </c>
    </row>
    <row r="90" spans="1:9" ht="19.899999999999999" customHeight="1">
      <c r="A90" s="21">
        <v>5.09</v>
      </c>
      <c r="B90" s="10">
        <v>2451.6179999999999</v>
      </c>
      <c r="C90" s="1" t="s">
        <v>49</v>
      </c>
      <c r="D90" s="10" t="s">
        <v>37</v>
      </c>
      <c r="E90" s="10">
        <v>7000</v>
      </c>
      <c r="F90" s="8">
        <v>20</v>
      </c>
      <c r="G90" s="22">
        <f t="shared" si="13"/>
        <v>140000</v>
      </c>
      <c r="H90" s="8">
        <v>5</v>
      </c>
      <c r="I90" s="22">
        <v>35000</v>
      </c>
    </row>
    <row r="91" spans="1:9" ht="19.899999999999999" customHeight="1">
      <c r="A91" s="21">
        <v>5.0999999999999996</v>
      </c>
      <c r="B91" s="11">
        <v>2641.6010000000001</v>
      </c>
      <c r="C91" s="15" t="s">
        <v>55</v>
      </c>
      <c r="D91" s="11" t="s">
        <v>10</v>
      </c>
      <c r="E91" s="5">
        <v>1</v>
      </c>
      <c r="F91" s="8">
        <v>3700</v>
      </c>
      <c r="G91" s="22">
        <f t="shared" si="13"/>
        <v>3700</v>
      </c>
      <c r="H91" s="8">
        <v>3500</v>
      </c>
      <c r="I91" s="22">
        <v>3500</v>
      </c>
    </row>
    <row r="92" spans="1:9" ht="19.899999999999999" customHeight="1">
      <c r="A92" s="21">
        <v>5.1100000000000003</v>
      </c>
      <c r="B92" s="10">
        <v>2557.6010000000001</v>
      </c>
      <c r="C92" s="1" t="s">
        <v>21</v>
      </c>
      <c r="D92" s="10" t="s">
        <v>10</v>
      </c>
      <c r="E92" s="10">
        <v>1</v>
      </c>
      <c r="F92" s="8">
        <v>3000</v>
      </c>
      <c r="G92" s="22">
        <f t="shared" si="13"/>
        <v>3000</v>
      </c>
      <c r="H92" s="8">
        <v>5000</v>
      </c>
      <c r="I92" s="22">
        <v>5000</v>
      </c>
    </row>
    <row r="93" spans="1:9" ht="19.899999999999999" customHeight="1">
      <c r="A93" s="21">
        <v>5.12</v>
      </c>
      <c r="B93" s="10">
        <v>2573.6010000000001</v>
      </c>
      <c r="C93" s="1" t="s">
        <v>25</v>
      </c>
      <c r="D93" s="10" t="s">
        <v>10</v>
      </c>
      <c r="E93" s="10">
        <v>1</v>
      </c>
      <c r="F93" s="8">
        <v>1900</v>
      </c>
      <c r="G93" s="22">
        <f t="shared" si="13"/>
        <v>1900</v>
      </c>
      <c r="H93" s="8">
        <v>1100</v>
      </c>
      <c r="I93" s="22">
        <v>1100</v>
      </c>
    </row>
    <row r="94" spans="1:9" ht="19.899999999999999" customHeight="1">
      <c r="A94" s="21">
        <v>5.13</v>
      </c>
      <c r="B94" s="10">
        <v>2573.6010000000001</v>
      </c>
      <c r="C94" s="1" t="s">
        <v>24</v>
      </c>
      <c r="D94" s="10" t="s">
        <v>10</v>
      </c>
      <c r="E94" s="10">
        <v>1</v>
      </c>
      <c r="F94" s="8">
        <v>29000</v>
      </c>
      <c r="G94" s="22">
        <f t="shared" si="13"/>
        <v>29000</v>
      </c>
      <c r="H94" s="8">
        <v>1</v>
      </c>
      <c r="I94" s="22">
        <v>1</v>
      </c>
    </row>
    <row r="95" spans="1:9" ht="19.899999999999999" customHeight="1">
      <c r="A95" s="21">
        <v>5.14</v>
      </c>
      <c r="B95" s="7">
        <v>2575.6019999999999</v>
      </c>
      <c r="C95" s="1" t="s">
        <v>43</v>
      </c>
      <c r="D95" s="3" t="s">
        <v>23</v>
      </c>
      <c r="E95" s="10">
        <v>1</v>
      </c>
      <c r="F95" s="8">
        <v>7500</v>
      </c>
      <c r="G95" s="22">
        <f t="shared" si="13"/>
        <v>7500</v>
      </c>
      <c r="H95" s="8">
        <v>500</v>
      </c>
      <c r="I95" s="22">
        <v>500</v>
      </c>
    </row>
    <row r="96" spans="1:9" ht="19.899999999999999" customHeight="1">
      <c r="A96" s="21">
        <v>5.15</v>
      </c>
      <c r="B96" s="7">
        <v>2501.6030000000001</v>
      </c>
      <c r="C96" s="1" t="s">
        <v>56</v>
      </c>
      <c r="D96" s="3" t="s">
        <v>39</v>
      </c>
      <c r="E96" s="10">
        <v>70</v>
      </c>
      <c r="F96" s="8">
        <v>2400</v>
      </c>
      <c r="G96" s="22">
        <f t="shared" si="13"/>
        <v>168000</v>
      </c>
      <c r="H96" s="8">
        <v>900</v>
      </c>
      <c r="I96" s="22">
        <v>63000</v>
      </c>
    </row>
    <row r="97" spans="1:9" ht="19.899999999999999" customHeight="1">
      <c r="A97" s="36" t="s">
        <v>57</v>
      </c>
      <c r="B97" s="37"/>
      <c r="C97" s="37"/>
      <c r="D97" s="37"/>
      <c r="E97" s="37"/>
      <c r="F97" s="38"/>
      <c r="G97" s="23">
        <f>SUM(G82:G96)</f>
        <v>520290</v>
      </c>
      <c r="H97" s="23"/>
      <c r="I97" s="23">
        <f t="shared" ref="I97" si="14">SUM(I82:I96)</f>
        <v>349103</v>
      </c>
    </row>
    <row r="98" spans="1:9" ht="18" customHeight="1">
      <c r="A98" s="33" t="s">
        <v>58</v>
      </c>
      <c r="B98" s="34"/>
      <c r="C98" s="34"/>
      <c r="D98" s="34"/>
      <c r="E98" s="34"/>
      <c r="F98" s="34"/>
      <c r="G98" s="35"/>
    </row>
    <row r="99" spans="1:9" ht="18" customHeight="1">
      <c r="A99" s="19" t="s">
        <v>2</v>
      </c>
      <c r="B99" s="13" t="s">
        <v>3</v>
      </c>
      <c r="C99" s="13" t="s">
        <v>4</v>
      </c>
      <c r="D99" s="13" t="s">
        <v>5</v>
      </c>
      <c r="E99" s="13" t="s">
        <v>6</v>
      </c>
      <c r="F99" s="13" t="s">
        <v>7</v>
      </c>
      <c r="G99" s="20" t="s">
        <v>8</v>
      </c>
      <c r="H99" s="13"/>
      <c r="I99" s="20"/>
    </row>
    <row r="100" spans="1:9" ht="18" customHeight="1">
      <c r="A100" s="21">
        <v>6.01</v>
      </c>
      <c r="B100" s="10">
        <v>1710.6010000000001</v>
      </c>
      <c r="C100" s="1" t="s">
        <v>9</v>
      </c>
      <c r="D100" s="10" t="s">
        <v>10</v>
      </c>
      <c r="E100" s="10">
        <v>1</v>
      </c>
      <c r="F100" s="8">
        <v>11000</v>
      </c>
      <c r="G100" s="22">
        <f t="shared" ref="G100:G112" si="15">E100*F100</f>
        <v>11000</v>
      </c>
      <c r="H100" s="8">
        <v>19300</v>
      </c>
      <c r="I100" s="22">
        <v>19300</v>
      </c>
    </row>
    <row r="101" spans="1:9" ht="24" customHeight="1">
      <c r="A101" s="21">
        <v>6.02</v>
      </c>
      <c r="B101" s="10">
        <v>2021.501</v>
      </c>
      <c r="C101" s="1" t="s">
        <v>11</v>
      </c>
      <c r="D101" s="10" t="s">
        <v>10</v>
      </c>
      <c r="E101" s="10">
        <v>1</v>
      </c>
      <c r="F101" s="8">
        <v>22000</v>
      </c>
      <c r="G101" s="22">
        <f t="shared" si="15"/>
        <v>22000</v>
      </c>
      <c r="H101" s="8">
        <v>26000</v>
      </c>
      <c r="I101" s="22">
        <v>26000</v>
      </c>
    </row>
    <row r="102" spans="1:9" ht="18" customHeight="1">
      <c r="A102" s="21">
        <v>6.03</v>
      </c>
      <c r="B102" s="14">
        <v>1507.6010000000001</v>
      </c>
      <c r="C102" s="1" t="s">
        <v>12</v>
      </c>
      <c r="D102" s="2" t="s">
        <v>10</v>
      </c>
      <c r="E102" s="10">
        <v>1</v>
      </c>
      <c r="F102" s="8">
        <v>1900</v>
      </c>
      <c r="G102" s="22">
        <f t="shared" si="15"/>
        <v>1900</v>
      </c>
      <c r="H102" s="8">
        <v>1.25</v>
      </c>
      <c r="I102" s="22">
        <v>1.25</v>
      </c>
    </row>
    <row r="103" spans="1:9" ht="18" customHeight="1">
      <c r="A103" s="21">
        <v>6.04</v>
      </c>
      <c r="B103" s="14">
        <v>1507.6010000000001</v>
      </c>
      <c r="C103" s="15" t="s">
        <v>59</v>
      </c>
      <c r="D103" s="2" t="s">
        <v>10</v>
      </c>
      <c r="E103" s="10">
        <v>1</v>
      </c>
      <c r="F103" s="8">
        <v>3900</v>
      </c>
      <c r="G103" s="22">
        <f t="shared" si="15"/>
        <v>3900</v>
      </c>
      <c r="H103" s="8">
        <v>35500</v>
      </c>
      <c r="I103" s="22">
        <v>35500</v>
      </c>
    </row>
    <row r="104" spans="1:9" ht="18" customHeight="1">
      <c r="A104" s="21">
        <v>6.05</v>
      </c>
      <c r="B104" s="14">
        <v>1507.6010000000001</v>
      </c>
      <c r="C104" s="1" t="s">
        <v>97</v>
      </c>
      <c r="D104" s="2" t="s">
        <v>10</v>
      </c>
      <c r="E104" s="10">
        <v>1</v>
      </c>
      <c r="F104" s="8">
        <v>3900</v>
      </c>
      <c r="G104" s="22">
        <f t="shared" si="15"/>
        <v>3900</v>
      </c>
      <c r="H104" s="8">
        <v>21500</v>
      </c>
      <c r="I104" s="22">
        <v>21500</v>
      </c>
    </row>
    <row r="105" spans="1:9" ht="18" customHeight="1">
      <c r="A105" s="21">
        <v>6.06</v>
      </c>
      <c r="B105" s="30">
        <v>2104.5030000000002</v>
      </c>
      <c r="C105" s="15" t="s">
        <v>82</v>
      </c>
      <c r="D105" s="2" t="s">
        <v>35</v>
      </c>
      <c r="E105" s="11">
        <v>490</v>
      </c>
      <c r="F105" s="18">
        <v>7</v>
      </c>
      <c r="G105" s="26">
        <f t="shared" si="15"/>
        <v>3430</v>
      </c>
      <c r="H105" s="18">
        <v>7</v>
      </c>
      <c r="I105" s="26">
        <v>3430</v>
      </c>
    </row>
    <row r="106" spans="1:9" ht="18" customHeight="1">
      <c r="A106" s="21">
        <v>6.07</v>
      </c>
      <c r="B106" s="30">
        <v>2104.5030000000002</v>
      </c>
      <c r="C106" s="15" t="s">
        <v>83</v>
      </c>
      <c r="D106" s="2" t="s">
        <v>84</v>
      </c>
      <c r="E106" s="11">
        <v>390</v>
      </c>
      <c r="F106" s="18">
        <v>20</v>
      </c>
      <c r="G106" s="26">
        <f t="shared" si="15"/>
        <v>7800</v>
      </c>
      <c r="H106" s="18">
        <v>73</v>
      </c>
      <c r="I106" s="26">
        <v>28470</v>
      </c>
    </row>
    <row r="107" spans="1:9" ht="18" customHeight="1">
      <c r="A107" s="21">
        <v>6.08</v>
      </c>
      <c r="B107" s="11">
        <v>2104.6089999999999</v>
      </c>
      <c r="C107" s="15" t="s">
        <v>32</v>
      </c>
      <c r="D107" s="11" t="s">
        <v>16</v>
      </c>
      <c r="E107" s="11">
        <v>100</v>
      </c>
      <c r="F107" s="18">
        <v>147</v>
      </c>
      <c r="G107" s="26">
        <f t="shared" si="15"/>
        <v>14700</v>
      </c>
      <c r="H107" s="18">
        <v>90</v>
      </c>
      <c r="I107" s="26">
        <v>9000</v>
      </c>
    </row>
    <row r="108" spans="1:9" ht="18" customHeight="1">
      <c r="A108" s="21">
        <v>6.09</v>
      </c>
      <c r="B108" s="31">
        <v>2211.509</v>
      </c>
      <c r="C108" s="15" t="s">
        <v>15</v>
      </c>
      <c r="D108" s="3" t="s">
        <v>16</v>
      </c>
      <c r="E108" s="11">
        <v>750</v>
      </c>
      <c r="F108" s="18">
        <v>60</v>
      </c>
      <c r="G108" s="26">
        <f t="shared" si="15"/>
        <v>45000</v>
      </c>
      <c r="H108" s="18">
        <v>13</v>
      </c>
      <c r="I108" s="26">
        <v>9750</v>
      </c>
    </row>
    <row r="109" spans="1:9" ht="18" customHeight="1">
      <c r="A109" s="21">
        <v>6.1</v>
      </c>
      <c r="B109" s="11">
        <v>2357.5059999999999</v>
      </c>
      <c r="C109" s="15" t="s">
        <v>17</v>
      </c>
      <c r="D109" s="3" t="s">
        <v>18</v>
      </c>
      <c r="E109" s="11">
        <v>475</v>
      </c>
      <c r="F109" s="18">
        <v>1.25</v>
      </c>
      <c r="G109" s="26">
        <f t="shared" si="15"/>
        <v>593.75</v>
      </c>
      <c r="H109" s="18">
        <v>1</v>
      </c>
      <c r="I109" s="26">
        <v>475</v>
      </c>
    </row>
    <row r="110" spans="1:9" ht="24" customHeight="1">
      <c r="A110" s="21">
        <v>6.11</v>
      </c>
      <c r="B110" s="11">
        <v>2360.5039999999999</v>
      </c>
      <c r="C110" s="15" t="s">
        <v>85</v>
      </c>
      <c r="D110" s="3" t="s">
        <v>84</v>
      </c>
      <c r="E110" s="11">
        <v>390</v>
      </c>
      <c r="F110" s="18">
        <v>43</v>
      </c>
      <c r="G110" s="26">
        <f t="shared" si="15"/>
        <v>16770</v>
      </c>
      <c r="H110" s="18">
        <v>37</v>
      </c>
      <c r="I110" s="26">
        <v>14430</v>
      </c>
    </row>
    <row r="111" spans="1:9" ht="24" customHeight="1">
      <c r="A111" s="21">
        <v>6.12</v>
      </c>
      <c r="B111" s="31">
        <v>2360.6089999999999</v>
      </c>
      <c r="C111" s="15" t="s">
        <v>19</v>
      </c>
      <c r="D111" s="3" t="s">
        <v>16</v>
      </c>
      <c r="E111" s="11">
        <v>190</v>
      </c>
      <c r="F111" s="18">
        <v>171</v>
      </c>
      <c r="G111" s="26">
        <f t="shared" si="15"/>
        <v>32490</v>
      </c>
      <c r="H111" s="18">
        <v>15</v>
      </c>
      <c r="I111" s="26">
        <v>2850</v>
      </c>
    </row>
    <row r="112" spans="1:9" ht="24" customHeight="1">
      <c r="A112" s="21">
        <v>6.13</v>
      </c>
      <c r="B112" s="31">
        <v>2360.6089999999999</v>
      </c>
      <c r="C112" s="15" t="s">
        <v>20</v>
      </c>
      <c r="D112" s="3" t="s">
        <v>16</v>
      </c>
      <c r="E112" s="11">
        <v>570</v>
      </c>
      <c r="F112" s="18">
        <v>135</v>
      </c>
      <c r="G112" s="26">
        <f t="shared" si="15"/>
        <v>76950</v>
      </c>
      <c r="H112" s="18">
        <v>12</v>
      </c>
      <c r="I112" s="26">
        <v>6840</v>
      </c>
    </row>
    <row r="113" spans="1:9" ht="18" customHeight="1">
      <c r="A113" s="21">
        <v>6.14</v>
      </c>
      <c r="B113" s="12">
        <v>2451.6030000000001</v>
      </c>
      <c r="C113" s="32" t="s">
        <v>60</v>
      </c>
      <c r="D113" s="12" t="s">
        <v>61</v>
      </c>
      <c r="E113" s="12">
        <v>190</v>
      </c>
      <c r="F113" s="18">
        <v>600</v>
      </c>
      <c r="G113" s="26">
        <f>E113*F113</f>
        <v>114000</v>
      </c>
      <c r="H113" s="18">
        <v>1350</v>
      </c>
      <c r="I113" s="26">
        <v>256500</v>
      </c>
    </row>
    <row r="114" spans="1:9" ht="18" customHeight="1">
      <c r="A114" s="21">
        <v>6.15</v>
      </c>
      <c r="B114" s="12">
        <v>2451.6089999999999</v>
      </c>
      <c r="C114" s="32" t="s">
        <v>80</v>
      </c>
      <c r="D114" s="12" t="s">
        <v>16</v>
      </c>
      <c r="E114" s="12">
        <v>135</v>
      </c>
      <c r="F114" s="18">
        <v>50</v>
      </c>
      <c r="G114" s="26">
        <f>E114*F114</f>
        <v>6750</v>
      </c>
      <c r="H114" s="18">
        <v>70</v>
      </c>
      <c r="I114" s="26">
        <v>9450</v>
      </c>
    </row>
    <row r="115" spans="1:9" ht="18" customHeight="1">
      <c r="A115" s="21">
        <v>6.16</v>
      </c>
      <c r="B115" s="12">
        <v>2503.6019999999999</v>
      </c>
      <c r="C115" s="32" t="s">
        <v>62</v>
      </c>
      <c r="D115" s="12" t="s">
        <v>23</v>
      </c>
      <c r="E115" s="12">
        <v>2</v>
      </c>
      <c r="F115" s="18">
        <v>3500</v>
      </c>
      <c r="G115" s="26">
        <f t="shared" ref="G115:G118" si="16">E115*F115</f>
        <v>7000</v>
      </c>
      <c r="H115" s="18">
        <v>2500</v>
      </c>
      <c r="I115" s="26">
        <v>5000</v>
      </c>
    </row>
    <row r="116" spans="1:9" ht="18" customHeight="1">
      <c r="A116" s="21">
        <v>6.17</v>
      </c>
      <c r="B116" s="12">
        <v>2503.6019999999999</v>
      </c>
      <c r="C116" s="32" t="s">
        <v>63</v>
      </c>
      <c r="D116" s="12" t="s">
        <v>39</v>
      </c>
      <c r="E116" s="12">
        <v>175</v>
      </c>
      <c r="F116" s="18">
        <v>45.41</v>
      </c>
      <c r="G116" s="26">
        <f t="shared" si="16"/>
        <v>7946.7499999999991</v>
      </c>
      <c r="H116" s="18">
        <v>30</v>
      </c>
      <c r="I116" s="26">
        <v>5250</v>
      </c>
    </row>
    <row r="117" spans="1:9" ht="18" customHeight="1">
      <c r="A117" s="21">
        <v>6.18</v>
      </c>
      <c r="B117" s="12">
        <v>2503.6030000000001</v>
      </c>
      <c r="C117" s="32" t="s">
        <v>78</v>
      </c>
      <c r="D117" s="12" t="s">
        <v>61</v>
      </c>
      <c r="E117" s="12">
        <v>175</v>
      </c>
      <c r="F117" s="18">
        <v>50</v>
      </c>
      <c r="G117" s="26">
        <f t="shared" ref="G117" si="17">E117*F117</f>
        <v>8750</v>
      </c>
      <c r="H117" s="18">
        <v>50</v>
      </c>
      <c r="I117" s="26">
        <v>8750</v>
      </c>
    </row>
    <row r="118" spans="1:9" ht="24" customHeight="1">
      <c r="A118" s="21">
        <v>6.19</v>
      </c>
      <c r="B118" s="12">
        <v>2506.6010000000001</v>
      </c>
      <c r="C118" s="32" t="s">
        <v>99</v>
      </c>
      <c r="D118" s="12" t="s">
        <v>23</v>
      </c>
      <c r="E118" s="12">
        <v>2</v>
      </c>
      <c r="F118" s="18">
        <v>22000</v>
      </c>
      <c r="G118" s="26">
        <f t="shared" si="16"/>
        <v>44000</v>
      </c>
      <c r="H118" s="18">
        <v>25000</v>
      </c>
      <c r="I118" s="26">
        <v>50000</v>
      </c>
    </row>
    <row r="119" spans="1:9" ht="24" customHeight="1">
      <c r="A119" s="21">
        <v>6.2</v>
      </c>
      <c r="B119" s="12">
        <v>2507.6019999999999</v>
      </c>
      <c r="C119" s="32" t="s">
        <v>64</v>
      </c>
      <c r="D119" s="12" t="s">
        <v>23</v>
      </c>
      <c r="E119" s="12">
        <v>1</v>
      </c>
      <c r="F119" s="18">
        <v>9800</v>
      </c>
      <c r="G119" s="26">
        <f t="shared" ref="G119:G122" si="18">E119*F119</f>
        <v>9800</v>
      </c>
      <c r="H119" s="18">
        <v>25000</v>
      </c>
      <c r="I119" s="26">
        <v>25000</v>
      </c>
    </row>
    <row r="120" spans="1:9" ht="24" customHeight="1">
      <c r="A120" s="21">
        <v>6.21</v>
      </c>
      <c r="B120" s="30">
        <v>2573.502</v>
      </c>
      <c r="C120" s="15" t="s">
        <v>22</v>
      </c>
      <c r="D120" s="2" t="s">
        <v>23</v>
      </c>
      <c r="E120" s="11">
        <v>4</v>
      </c>
      <c r="F120" s="18">
        <v>307</v>
      </c>
      <c r="G120" s="26">
        <f t="shared" si="18"/>
        <v>1228</v>
      </c>
      <c r="H120" s="18">
        <v>430</v>
      </c>
      <c r="I120" s="26">
        <v>1720</v>
      </c>
    </row>
    <row r="121" spans="1:9" ht="24" customHeight="1">
      <c r="A121" s="21">
        <v>6.22</v>
      </c>
      <c r="B121" s="10">
        <v>2573.6010000000001</v>
      </c>
      <c r="C121" s="1" t="s">
        <v>25</v>
      </c>
      <c r="D121" s="10" t="s">
        <v>10</v>
      </c>
      <c r="E121" s="10">
        <v>1</v>
      </c>
      <c r="F121" s="8">
        <v>1900</v>
      </c>
      <c r="G121" s="22">
        <f t="shared" si="18"/>
        <v>1900</v>
      </c>
      <c r="H121" s="8">
        <v>5000</v>
      </c>
      <c r="I121" s="22">
        <v>5000</v>
      </c>
    </row>
    <row r="122" spans="1:9" ht="24" customHeight="1">
      <c r="A122" s="21">
        <v>6.23</v>
      </c>
      <c r="B122" s="4">
        <v>2573.6010000000001</v>
      </c>
      <c r="C122" s="6" t="s">
        <v>65</v>
      </c>
      <c r="D122" s="4" t="s">
        <v>10</v>
      </c>
      <c r="E122" s="4">
        <v>1</v>
      </c>
      <c r="F122" s="8">
        <v>16000</v>
      </c>
      <c r="G122" s="22">
        <f t="shared" si="18"/>
        <v>16000</v>
      </c>
      <c r="H122" s="8">
        <v>100</v>
      </c>
      <c r="I122" s="22">
        <v>100</v>
      </c>
    </row>
    <row r="123" spans="1:9" ht="18" customHeight="1">
      <c r="A123" s="36" t="s">
        <v>66</v>
      </c>
      <c r="B123" s="37"/>
      <c r="C123" s="37"/>
      <c r="D123" s="37"/>
      <c r="E123" s="37"/>
      <c r="F123" s="38"/>
      <c r="G123" s="28">
        <f>SUM(G100:G122)</f>
        <v>457808.5</v>
      </c>
      <c r="H123" s="28"/>
      <c r="I123" s="28">
        <f t="shared" ref="I123" si="19">SUM(I100:I122)</f>
        <v>544316.25</v>
      </c>
    </row>
    <row r="124" spans="1:9" ht="19.899999999999999" customHeight="1">
      <c r="A124" s="33" t="s">
        <v>67</v>
      </c>
      <c r="B124" s="34"/>
      <c r="C124" s="34"/>
      <c r="D124" s="34"/>
      <c r="E124" s="34"/>
      <c r="F124" s="34"/>
      <c r="G124" s="35"/>
    </row>
    <row r="125" spans="1:9">
      <c r="A125" s="19" t="s">
        <v>2</v>
      </c>
      <c r="B125" s="13" t="s">
        <v>3</v>
      </c>
      <c r="C125" s="13" t="s">
        <v>4</v>
      </c>
      <c r="D125" s="13" t="s">
        <v>5</v>
      </c>
      <c r="E125" s="13" t="s">
        <v>6</v>
      </c>
      <c r="F125" s="13" t="s">
        <v>7</v>
      </c>
      <c r="G125" s="20" t="s">
        <v>8</v>
      </c>
      <c r="H125" s="13"/>
      <c r="I125" s="20"/>
    </row>
    <row r="126" spans="1:9" ht="24" customHeight="1">
      <c r="A126" s="21">
        <v>7.01</v>
      </c>
      <c r="B126" s="10">
        <v>1710.6010000000001</v>
      </c>
      <c r="C126" s="1" t="s">
        <v>9</v>
      </c>
      <c r="D126" s="10" t="s">
        <v>10</v>
      </c>
      <c r="E126" s="10">
        <v>1</v>
      </c>
      <c r="F126" s="8">
        <v>16400</v>
      </c>
      <c r="G126" s="22">
        <f t="shared" ref="G126:G139" si="20">E126*F126</f>
        <v>16400</v>
      </c>
      <c r="H126" s="8">
        <v>25000</v>
      </c>
      <c r="I126" s="22">
        <v>25000</v>
      </c>
    </row>
    <row r="127" spans="1:9" ht="24" customHeight="1">
      <c r="A127" s="21">
        <v>7.02</v>
      </c>
      <c r="B127" s="10">
        <v>2021.501</v>
      </c>
      <c r="C127" s="1" t="s">
        <v>11</v>
      </c>
      <c r="D127" s="10" t="s">
        <v>10</v>
      </c>
      <c r="E127" s="10">
        <v>1</v>
      </c>
      <c r="F127" s="8">
        <v>15000</v>
      </c>
      <c r="G127" s="22">
        <f t="shared" si="20"/>
        <v>15000</v>
      </c>
      <c r="H127" s="8">
        <v>40000</v>
      </c>
      <c r="I127" s="22">
        <v>40000</v>
      </c>
    </row>
    <row r="128" spans="1:9" ht="24" customHeight="1">
      <c r="A128" s="21">
        <v>7.03</v>
      </c>
      <c r="B128" s="14">
        <v>1507.6010000000001</v>
      </c>
      <c r="C128" s="1" t="s">
        <v>12</v>
      </c>
      <c r="D128" s="2" t="s">
        <v>10</v>
      </c>
      <c r="E128" s="10">
        <v>1</v>
      </c>
      <c r="F128" s="8">
        <v>2300</v>
      </c>
      <c r="G128" s="22">
        <f t="shared" si="20"/>
        <v>2300</v>
      </c>
      <c r="H128" s="8">
        <v>1.25</v>
      </c>
      <c r="I128" s="22">
        <v>1.25</v>
      </c>
    </row>
    <row r="129" spans="1:9" ht="24" customHeight="1">
      <c r="A129" s="21">
        <v>7.04</v>
      </c>
      <c r="B129" s="14">
        <v>1507.6010000000001</v>
      </c>
      <c r="C129" s="15" t="s">
        <v>59</v>
      </c>
      <c r="D129" s="2" t="s">
        <v>10</v>
      </c>
      <c r="E129" s="10">
        <v>1</v>
      </c>
      <c r="F129" s="8">
        <v>7500</v>
      </c>
      <c r="G129" s="22">
        <f t="shared" si="20"/>
        <v>7500</v>
      </c>
      <c r="H129" s="8">
        <v>20000</v>
      </c>
      <c r="I129" s="22">
        <v>20000</v>
      </c>
    </row>
    <row r="130" spans="1:9" ht="24" customHeight="1">
      <c r="A130" s="21">
        <v>7.05</v>
      </c>
      <c r="B130" s="14">
        <v>1507.6010000000001</v>
      </c>
      <c r="C130" s="1" t="s">
        <v>97</v>
      </c>
      <c r="D130" s="2" t="s">
        <v>10</v>
      </c>
      <c r="E130" s="10">
        <v>1</v>
      </c>
      <c r="F130" s="8">
        <v>1000</v>
      </c>
      <c r="G130" s="22">
        <f t="shared" si="20"/>
        <v>1000</v>
      </c>
      <c r="H130" s="8">
        <v>560000</v>
      </c>
      <c r="I130" s="22">
        <v>560000</v>
      </c>
    </row>
    <row r="131" spans="1:9" ht="24" customHeight="1">
      <c r="A131" s="21">
        <v>7.06</v>
      </c>
      <c r="B131" s="30">
        <v>2104.5030000000002</v>
      </c>
      <c r="C131" s="15" t="s">
        <v>82</v>
      </c>
      <c r="D131" s="2" t="s">
        <v>35</v>
      </c>
      <c r="E131" s="11">
        <v>270</v>
      </c>
      <c r="F131" s="18">
        <v>7</v>
      </c>
      <c r="G131" s="26">
        <f t="shared" si="20"/>
        <v>1890</v>
      </c>
      <c r="H131" s="18">
        <v>7</v>
      </c>
      <c r="I131" s="26">
        <v>1890</v>
      </c>
    </row>
    <row r="132" spans="1:9" ht="24" customHeight="1">
      <c r="A132" s="21">
        <v>7.07</v>
      </c>
      <c r="B132" s="30">
        <v>2104.5030000000002</v>
      </c>
      <c r="C132" s="15" t="s">
        <v>83</v>
      </c>
      <c r="D132" s="2" t="s">
        <v>84</v>
      </c>
      <c r="E132" s="11">
        <v>60</v>
      </c>
      <c r="F132" s="18">
        <v>40</v>
      </c>
      <c r="G132" s="26">
        <f t="shared" si="20"/>
        <v>2400</v>
      </c>
      <c r="H132" s="18">
        <v>65</v>
      </c>
      <c r="I132" s="26">
        <v>3900</v>
      </c>
    </row>
    <row r="133" spans="1:9" ht="24" customHeight="1">
      <c r="A133" s="21">
        <v>7.08</v>
      </c>
      <c r="B133" s="11">
        <v>2104.6089999999999</v>
      </c>
      <c r="C133" s="15" t="s">
        <v>68</v>
      </c>
      <c r="D133" s="11" t="s">
        <v>16</v>
      </c>
      <c r="E133" s="11">
        <v>100</v>
      </c>
      <c r="F133" s="18">
        <v>146</v>
      </c>
      <c r="G133" s="26">
        <f t="shared" si="20"/>
        <v>14600</v>
      </c>
      <c r="H133" s="18">
        <v>25</v>
      </c>
      <c r="I133" s="26">
        <v>2500</v>
      </c>
    </row>
    <row r="134" spans="1:9" ht="24" customHeight="1">
      <c r="A134" s="21">
        <v>7.09</v>
      </c>
      <c r="B134" s="31">
        <v>2211.509</v>
      </c>
      <c r="C134" s="15" t="s">
        <v>15</v>
      </c>
      <c r="D134" s="3" t="s">
        <v>16</v>
      </c>
      <c r="E134" s="11">
        <v>40</v>
      </c>
      <c r="F134" s="18">
        <v>60</v>
      </c>
      <c r="G134" s="26">
        <f t="shared" si="20"/>
        <v>2400</v>
      </c>
      <c r="H134" s="18">
        <v>50</v>
      </c>
      <c r="I134" s="26">
        <v>2000</v>
      </c>
    </row>
    <row r="135" spans="1:9" ht="24" customHeight="1">
      <c r="A135" s="21">
        <v>7.1</v>
      </c>
      <c r="B135" s="11">
        <v>2357.5059999999999</v>
      </c>
      <c r="C135" s="15" t="s">
        <v>17</v>
      </c>
      <c r="D135" s="3" t="s">
        <v>18</v>
      </c>
      <c r="E135" s="11">
        <v>25</v>
      </c>
      <c r="F135" s="18">
        <v>1.23</v>
      </c>
      <c r="G135" s="26">
        <f t="shared" si="20"/>
        <v>30.75</v>
      </c>
      <c r="H135" s="18">
        <v>1.25</v>
      </c>
      <c r="I135" s="26">
        <v>31.25</v>
      </c>
    </row>
    <row r="136" spans="1:9" ht="24" customHeight="1">
      <c r="A136" s="21">
        <v>7.11</v>
      </c>
      <c r="B136" s="11">
        <v>2360.5039999999999</v>
      </c>
      <c r="C136" s="15" t="s">
        <v>85</v>
      </c>
      <c r="D136" s="3" t="s">
        <v>84</v>
      </c>
      <c r="E136" s="11">
        <v>60</v>
      </c>
      <c r="F136" s="18">
        <v>110</v>
      </c>
      <c r="G136" s="26">
        <f t="shared" si="20"/>
        <v>6600</v>
      </c>
      <c r="H136" s="18">
        <v>95</v>
      </c>
      <c r="I136" s="26">
        <v>5700</v>
      </c>
    </row>
    <row r="137" spans="1:9" ht="24" customHeight="1">
      <c r="A137" s="21">
        <v>7.12</v>
      </c>
      <c r="B137" s="31">
        <v>2360.6089999999999</v>
      </c>
      <c r="C137" s="15" t="s">
        <v>19</v>
      </c>
      <c r="D137" s="3" t="s">
        <v>16</v>
      </c>
      <c r="E137" s="11">
        <v>10</v>
      </c>
      <c r="F137" s="18">
        <v>276</v>
      </c>
      <c r="G137" s="26">
        <f t="shared" si="20"/>
        <v>2760</v>
      </c>
      <c r="H137" s="18">
        <v>230</v>
      </c>
      <c r="I137" s="26">
        <v>2300</v>
      </c>
    </row>
    <row r="138" spans="1:9" ht="24" customHeight="1">
      <c r="A138" s="21">
        <v>7.13</v>
      </c>
      <c r="B138" s="31">
        <v>2360.6089999999999</v>
      </c>
      <c r="C138" s="15" t="s">
        <v>20</v>
      </c>
      <c r="D138" s="3" t="s">
        <v>16</v>
      </c>
      <c r="E138" s="11">
        <v>30</v>
      </c>
      <c r="F138" s="18">
        <v>227</v>
      </c>
      <c r="G138" s="26">
        <f t="shared" si="20"/>
        <v>6810</v>
      </c>
      <c r="H138" s="18">
        <v>190</v>
      </c>
      <c r="I138" s="26">
        <v>5700</v>
      </c>
    </row>
    <row r="139" spans="1:9" ht="24" customHeight="1">
      <c r="A139" s="21">
        <v>7.14</v>
      </c>
      <c r="B139" s="12">
        <v>2451.6030000000001</v>
      </c>
      <c r="C139" s="32" t="s">
        <v>69</v>
      </c>
      <c r="D139" s="12" t="s">
        <v>61</v>
      </c>
      <c r="E139" s="12">
        <v>195</v>
      </c>
      <c r="F139" s="18">
        <v>719</v>
      </c>
      <c r="G139" s="26">
        <f t="shared" si="20"/>
        <v>140205</v>
      </c>
      <c r="H139" s="18">
        <v>615</v>
      </c>
      <c r="I139" s="26">
        <v>119925</v>
      </c>
    </row>
    <row r="140" spans="1:9" ht="24" customHeight="1">
      <c r="A140" s="21">
        <v>7.15</v>
      </c>
      <c r="B140" s="12">
        <v>2451.6089999999999</v>
      </c>
      <c r="C140" s="32" t="s">
        <v>80</v>
      </c>
      <c r="D140" s="12" t="s">
        <v>16</v>
      </c>
      <c r="E140" s="12">
        <v>125</v>
      </c>
      <c r="F140" s="18">
        <v>30</v>
      </c>
      <c r="G140" s="26">
        <f>E140*F140</f>
        <v>3750</v>
      </c>
      <c r="H140" s="18">
        <v>50</v>
      </c>
      <c r="I140" s="26">
        <v>6250</v>
      </c>
    </row>
    <row r="141" spans="1:9" ht="24" customHeight="1">
      <c r="A141" s="21">
        <v>7.16</v>
      </c>
      <c r="B141" s="12">
        <v>2503.6030000000001</v>
      </c>
      <c r="C141" s="32" t="s">
        <v>78</v>
      </c>
      <c r="D141" s="12" t="s">
        <v>61</v>
      </c>
      <c r="E141" s="12">
        <v>195</v>
      </c>
      <c r="F141" s="18">
        <v>61</v>
      </c>
      <c r="G141" s="26">
        <f t="shared" ref="G141:G145" si="21">E141*F141</f>
        <v>11895</v>
      </c>
      <c r="H141" s="18">
        <v>55</v>
      </c>
      <c r="I141" s="26">
        <v>10725</v>
      </c>
    </row>
    <row r="142" spans="1:9" ht="24" customHeight="1">
      <c r="A142" s="21">
        <v>7.17</v>
      </c>
      <c r="B142" s="12">
        <v>2506.6010000000001</v>
      </c>
      <c r="C142" s="32" t="s">
        <v>99</v>
      </c>
      <c r="D142" s="12" t="s">
        <v>23</v>
      </c>
      <c r="E142" s="12">
        <v>3</v>
      </c>
      <c r="F142" s="18">
        <v>18500</v>
      </c>
      <c r="G142" s="26">
        <f t="shared" si="21"/>
        <v>55500</v>
      </c>
      <c r="H142" s="18">
        <v>29000</v>
      </c>
      <c r="I142" s="26">
        <v>87000</v>
      </c>
    </row>
    <row r="143" spans="1:9" ht="24" customHeight="1">
      <c r="A143" s="21">
        <v>7.18</v>
      </c>
      <c r="B143" s="30">
        <v>2573.502</v>
      </c>
      <c r="C143" s="15" t="s">
        <v>22</v>
      </c>
      <c r="D143" s="2" t="s">
        <v>23</v>
      </c>
      <c r="E143" s="11">
        <v>4</v>
      </c>
      <c r="F143" s="18">
        <v>250</v>
      </c>
      <c r="G143" s="26">
        <f t="shared" si="21"/>
        <v>1000</v>
      </c>
      <c r="H143" s="18">
        <v>250</v>
      </c>
      <c r="I143" s="26">
        <v>1000</v>
      </c>
    </row>
    <row r="144" spans="1:9" ht="24" customHeight="1">
      <c r="A144" s="21">
        <v>7.19</v>
      </c>
      <c r="B144" s="10">
        <v>2573.6010000000001</v>
      </c>
      <c r="C144" s="1" t="s">
        <v>25</v>
      </c>
      <c r="D144" s="10" t="s">
        <v>10</v>
      </c>
      <c r="E144" s="10">
        <v>1</v>
      </c>
      <c r="F144" s="8">
        <v>2400</v>
      </c>
      <c r="G144" s="22">
        <f t="shared" si="21"/>
        <v>2400</v>
      </c>
      <c r="H144" s="8">
        <v>1100</v>
      </c>
      <c r="I144" s="22">
        <v>1100</v>
      </c>
    </row>
    <row r="145" spans="1:9" ht="24" customHeight="1">
      <c r="A145" s="21">
        <v>7.2</v>
      </c>
      <c r="B145" s="4">
        <v>2573.6010000000001</v>
      </c>
      <c r="C145" s="6" t="s">
        <v>65</v>
      </c>
      <c r="D145" s="4" t="s">
        <v>10</v>
      </c>
      <c r="E145" s="4">
        <v>1</v>
      </c>
      <c r="F145" s="8">
        <v>16000</v>
      </c>
      <c r="G145" s="22">
        <f t="shared" si="21"/>
        <v>16000</v>
      </c>
      <c r="H145" s="8">
        <v>12700</v>
      </c>
      <c r="I145" s="22">
        <v>12700</v>
      </c>
    </row>
    <row r="146" spans="1:9" ht="24" customHeight="1">
      <c r="A146" s="36" t="s">
        <v>70</v>
      </c>
      <c r="B146" s="37"/>
      <c r="C146" s="37"/>
      <c r="D146" s="37"/>
      <c r="E146" s="37"/>
      <c r="F146" s="38"/>
      <c r="G146" s="28">
        <f>SUM(G126:G145)</f>
        <v>310440.75</v>
      </c>
      <c r="H146" s="28"/>
      <c r="I146" s="28">
        <f t="shared" ref="I146" si="22">SUM(I126:I145)</f>
        <v>907722.5</v>
      </c>
    </row>
    <row r="147" spans="1:9" ht="19.899999999999999" customHeight="1">
      <c r="A147" s="33" t="s">
        <v>87</v>
      </c>
      <c r="B147" s="34"/>
      <c r="C147" s="34"/>
      <c r="D147" s="34"/>
      <c r="E147" s="34"/>
      <c r="F147" s="34"/>
      <c r="G147" s="35"/>
    </row>
    <row r="148" spans="1:9" ht="24" customHeight="1">
      <c r="A148" s="19" t="s">
        <v>2</v>
      </c>
      <c r="B148" s="13" t="s">
        <v>3</v>
      </c>
      <c r="C148" s="13" t="s">
        <v>4</v>
      </c>
      <c r="D148" s="13" t="s">
        <v>5</v>
      </c>
      <c r="E148" s="13" t="s">
        <v>6</v>
      </c>
      <c r="F148" s="13" t="s">
        <v>7</v>
      </c>
      <c r="G148" s="20" t="s">
        <v>8</v>
      </c>
      <c r="H148" s="13"/>
      <c r="I148" s="20"/>
    </row>
    <row r="149" spans="1:9" ht="24" customHeight="1">
      <c r="A149" s="21">
        <v>8.01</v>
      </c>
      <c r="B149" s="10">
        <v>2021.501</v>
      </c>
      <c r="C149" s="1" t="s">
        <v>11</v>
      </c>
      <c r="D149" s="10" t="s">
        <v>10</v>
      </c>
      <c r="E149" s="10">
        <v>1</v>
      </c>
      <c r="F149" s="8">
        <v>10000</v>
      </c>
      <c r="G149" s="22">
        <f t="shared" ref="G149:G153" si="23">E149*F149</f>
        <v>10000</v>
      </c>
      <c r="H149" s="8">
        <v>14500</v>
      </c>
      <c r="I149" s="22">
        <v>14500</v>
      </c>
    </row>
    <row r="150" spans="1:9" ht="19.899999999999999" customHeight="1">
      <c r="A150" s="21">
        <v>8.0299999999999994</v>
      </c>
      <c r="B150" s="7">
        <v>2106.6010000000001</v>
      </c>
      <c r="C150" s="1" t="s">
        <v>92</v>
      </c>
      <c r="D150" s="3" t="s">
        <v>90</v>
      </c>
      <c r="E150" s="11">
        <v>1</v>
      </c>
      <c r="F150" s="8">
        <v>235000</v>
      </c>
      <c r="G150" s="22">
        <f t="shared" ref="G150" si="24">E150*F150</f>
        <v>235000</v>
      </c>
      <c r="H150" s="8">
        <v>237000</v>
      </c>
      <c r="I150" s="22">
        <v>237000</v>
      </c>
    </row>
    <row r="151" spans="1:9" ht="19.899999999999999" customHeight="1">
      <c r="A151" s="21">
        <v>8.02</v>
      </c>
      <c r="B151" s="11">
        <v>2106.607</v>
      </c>
      <c r="C151" s="15" t="s">
        <v>88</v>
      </c>
      <c r="D151" s="11" t="s">
        <v>89</v>
      </c>
      <c r="E151" s="11">
        <v>30</v>
      </c>
      <c r="F151" s="8">
        <v>300</v>
      </c>
      <c r="G151" s="22">
        <f t="shared" si="23"/>
        <v>9000</v>
      </c>
      <c r="H151" s="8">
        <v>225</v>
      </c>
      <c r="I151" s="22">
        <v>6750</v>
      </c>
    </row>
    <row r="152" spans="1:9" ht="19.899999999999999" customHeight="1">
      <c r="A152" s="21">
        <v>8.0399999999999991</v>
      </c>
      <c r="B152" s="10">
        <v>2106.6179999999999</v>
      </c>
      <c r="C152" s="1" t="s">
        <v>91</v>
      </c>
      <c r="D152" s="3" t="s">
        <v>93</v>
      </c>
      <c r="E152" s="11">
        <v>500</v>
      </c>
      <c r="F152" s="8">
        <v>125</v>
      </c>
      <c r="G152" s="22">
        <f t="shared" si="23"/>
        <v>62500</v>
      </c>
      <c r="H152" s="8">
        <v>90</v>
      </c>
      <c r="I152" s="22">
        <v>45000</v>
      </c>
    </row>
    <row r="153" spans="1:9" ht="19.899999999999999" customHeight="1">
      <c r="A153" s="21">
        <v>8.0500000000000007</v>
      </c>
      <c r="B153" s="10">
        <v>2573.6010000000001</v>
      </c>
      <c r="C153" s="1" t="s">
        <v>25</v>
      </c>
      <c r="D153" s="10" t="s">
        <v>10</v>
      </c>
      <c r="E153" s="10">
        <v>1</v>
      </c>
      <c r="F153" s="8">
        <v>4000</v>
      </c>
      <c r="G153" s="22">
        <f t="shared" si="23"/>
        <v>4000</v>
      </c>
      <c r="H153" s="8">
        <v>1.25</v>
      </c>
      <c r="I153" s="22">
        <v>1.25</v>
      </c>
    </row>
    <row r="154" spans="1:9" ht="15" customHeight="1">
      <c r="A154" s="36" t="s">
        <v>94</v>
      </c>
      <c r="B154" s="37"/>
      <c r="C154" s="37"/>
      <c r="D154" s="37"/>
      <c r="E154" s="37"/>
      <c r="F154" s="38"/>
      <c r="G154" s="28">
        <f>SUM(G149:G153)</f>
        <v>320500</v>
      </c>
      <c r="H154" s="28"/>
      <c r="I154" s="28">
        <f t="shared" ref="I154" si="25">SUM(I149:I153)</f>
        <v>303251.25</v>
      </c>
    </row>
    <row r="155" spans="1:9" ht="15" customHeight="1">
      <c r="A155" s="33" t="s">
        <v>71</v>
      </c>
      <c r="B155" s="34"/>
      <c r="C155" s="34"/>
      <c r="D155" s="34"/>
      <c r="E155" s="34"/>
      <c r="F155" s="34"/>
      <c r="G155" s="35"/>
    </row>
    <row r="156" spans="1:9" ht="15" customHeight="1">
      <c r="A156" s="19" t="s">
        <v>2</v>
      </c>
      <c r="B156" s="13" t="s">
        <v>3</v>
      </c>
      <c r="C156" s="13" t="s">
        <v>4</v>
      </c>
      <c r="D156" s="13" t="s">
        <v>5</v>
      </c>
      <c r="E156" s="13" t="s">
        <v>6</v>
      </c>
      <c r="F156" s="13" t="s">
        <v>7</v>
      </c>
      <c r="G156" s="20" t="s">
        <v>8</v>
      </c>
      <c r="H156" s="13"/>
      <c r="I156" s="20"/>
    </row>
    <row r="157" spans="1:9" ht="19.899999999999999" customHeight="1">
      <c r="A157" s="21">
        <v>8.01</v>
      </c>
      <c r="B157" s="4">
        <v>1507.6010000000001</v>
      </c>
      <c r="C157" s="6" t="s">
        <v>98</v>
      </c>
      <c r="D157" s="4" t="s">
        <v>72</v>
      </c>
      <c r="E157" s="4">
        <v>1</v>
      </c>
      <c r="F157" s="8">
        <v>50000</v>
      </c>
      <c r="G157" s="22">
        <f>E157*F157</f>
        <v>50000</v>
      </c>
      <c r="H157" s="8">
        <v>50000</v>
      </c>
      <c r="I157" s="22">
        <v>50000</v>
      </c>
    </row>
    <row r="158" spans="1:9" ht="19.899999999999999" customHeight="1">
      <c r="A158" s="21">
        <v>8.02</v>
      </c>
      <c r="B158" s="4"/>
      <c r="C158" s="6" t="s">
        <v>73</v>
      </c>
      <c r="D158" s="4" t="s">
        <v>72</v>
      </c>
      <c r="E158" s="4">
        <v>1</v>
      </c>
      <c r="F158" s="8">
        <v>250000</v>
      </c>
      <c r="G158" s="22">
        <f>E158*F158</f>
        <v>250000</v>
      </c>
      <c r="H158" s="8">
        <v>250000</v>
      </c>
      <c r="I158" s="22">
        <v>250000</v>
      </c>
    </row>
    <row r="159" spans="1:9" ht="19.899999999999999" customHeight="1">
      <c r="A159" s="21">
        <v>8.0299999999999994</v>
      </c>
      <c r="B159" s="4"/>
      <c r="C159" s="6" t="s">
        <v>74</v>
      </c>
      <c r="D159" s="4" t="s">
        <v>72</v>
      </c>
      <c r="E159" s="4">
        <v>1</v>
      </c>
      <c r="F159" s="8">
        <v>50000</v>
      </c>
      <c r="G159" s="22">
        <f>E159*F159</f>
        <v>50000</v>
      </c>
      <c r="H159" s="8">
        <v>50000</v>
      </c>
      <c r="I159" s="22">
        <v>50000</v>
      </c>
    </row>
    <row r="160" spans="1:9" ht="19.899999999999999" customHeight="1">
      <c r="A160" s="21">
        <v>8.0399999999999991</v>
      </c>
      <c r="B160" s="4">
        <v>2123.61</v>
      </c>
      <c r="C160" s="6" t="s">
        <v>75</v>
      </c>
      <c r="D160" s="4" t="s">
        <v>76</v>
      </c>
      <c r="E160" s="4">
        <v>80</v>
      </c>
      <c r="F160" s="8">
        <v>200</v>
      </c>
      <c r="G160" s="22">
        <f t="shared" ref="G160" si="26">E160*F160</f>
        <v>16000</v>
      </c>
      <c r="H160" s="8">
        <v>90</v>
      </c>
      <c r="I160" s="22">
        <v>7200</v>
      </c>
    </row>
    <row r="161" spans="1:9" ht="48" customHeight="1">
      <c r="A161" s="36" t="s">
        <v>77</v>
      </c>
      <c r="B161" s="37"/>
      <c r="C161" s="37"/>
      <c r="D161" s="37"/>
      <c r="E161" s="37"/>
      <c r="F161" s="38"/>
      <c r="G161" s="28">
        <f>SUM(G157:G160)</f>
        <v>366000</v>
      </c>
      <c r="H161" s="28"/>
      <c r="I161" s="28">
        <f>SUM(I157:I160)</f>
        <v>357200</v>
      </c>
    </row>
    <row r="162" spans="1:9" ht="31.5" customHeight="1">
      <c r="A162" s="51" t="s">
        <v>102</v>
      </c>
      <c r="B162" s="52"/>
      <c r="C162" s="52"/>
      <c r="D162" s="52"/>
      <c r="E162" s="52"/>
      <c r="F162" s="53">
        <f>G26+G49+G67+G79+G97+G123+G154+G161+G146</f>
        <v>3106028.31</v>
      </c>
      <c r="G162" s="50"/>
      <c r="H162" s="49">
        <f>I26+I49+I67+I79+I97+I123+I154+I161+I146</f>
        <v>3719511</v>
      </c>
      <c r="I162" s="50"/>
    </row>
  </sheetData>
  <sortState xmlns:xlrd2="http://schemas.microsoft.com/office/spreadsheetml/2017/richdata2" ref="A82:G96">
    <sortCondition ref="B82:B96"/>
  </sortState>
  <mergeCells count="25">
    <mergeCell ref="H3:I3"/>
    <mergeCell ref="H162:I162"/>
    <mergeCell ref="A162:E162"/>
    <mergeCell ref="F162:G162"/>
    <mergeCell ref="A1:G1"/>
    <mergeCell ref="A2:G2"/>
    <mergeCell ref="A4:G4"/>
    <mergeCell ref="A27:G27"/>
    <mergeCell ref="F3:G3"/>
    <mergeCell ref="A49:F49"/>
    <mergeCell ref="A26:F26"/>
    <mergeCell ref="A68:G68"/>
    <mergeCell ref="A79:F79"/>
    <mergeCell ref="A80:G80"/>
    <mergeCell ref="A50:G50"/>
    <mergeCell ref="A155:G155"/>
    <mergeCell ref="A67:F67"/>
    <mergeCell ref="A161:F161"/>
    <mergeCell ref="A154:F154"/>
    <mergeCell ref="A97:F97"/>
    <mergeCell ref="A98:G98"/>
    <mergeCell ref="A123:F123"/>
    <mergeCell ref="A147:G147"/>
    <mergeCell ref="A124:G124"/>
    <mergeCell ref="A146:F146"/>
  </mergeCells>
  <phoneticPr fontId="9" type="noConversion"/>
  <pageMargins left="0.7" right="0.7" top="0.75" bottom="0.75" header="0.3" footer="0.3"/>
  <pageSetup scale="81" fitToHeight="0" orientation="portrait" r:id="rId1"/>
  <rowBreaks count="2" manualBreakCount="2">
    <brk id="48" max="16383" man="1"/>
    <brk id="9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0A11FE-8D47-4C2A-8922-ADB7D4FA8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CE49C-9E63-4F3A-A786-652205AFF7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CFD96C-973F-4F07-9FAD-7F1F573F4B3C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BID FORM</vt:lpstr>
      <vt:lpstr>GENERAL</vt:lpstr>
      <vt:lpstr>HOMER</vt:lpstr>
      <vt:lpstr>MARSHALL</vt:lpstr>
      <vt:lpstr>MARSHALL_OUTFALL</vt:lpstr>
      <vt:lpstr>MONTREAL_SANITARY_SHAFT</vt:lpstr>
      <vt:lpstr>MRB_1_135ABC</vt:lpstr>
      <vt:lpstr>MRB_3_140B</vt:lpstr>
      <vt:lpstr>OUTFALL_121A</vt:lpstr>
      <vt:lpstr>OUTFALL_131C__FORD</vt:lpstr>
      <vt:lpstr>OUTFALLS_116A___117A</vt:lpstr>
      <vt:lpstr>PELHAM</vt:lpstr>
      <vt:lpstr>PHALEN_CREEK_SANITARY_PILE</vt:lpstr>
      <vt:lpstr>PHALEN_CREEK_STORM_TUNNEL</vt:lpstr>
      <vt:lpstr>PORTLAND</vt:lpstr>
      <vt:lpstr>RIVERVIEW</vt:lpstr>
      <vt:lpstr>TUSCARORA_OVERFLOW</vt:lpstr>
      <vt:lpstr>WABASHA_MANHOLE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Brokaw</dc:creator>
  <cp:keywords/>
  <dc:description/>
  <cp:lastModifiedBy>Queenie Tran</cp:lastModifiedBy>
  <cp:revision/>
  <cp:lastPrinted>2024-11-20T23:25:55Z</cp:lastPrinted>
  <dcterms:created xsi:type="dcterms:W3CDTF">2008-03-13T19:52:07Z</dcterms:created>
  <dcterms:modified xsi:type="dcterms:W3CDTF">2024-11-27T23:12:42Z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0x010100E7ADAC655166BF46BDE64D2955422826</vt:lpwstr>
  </property>
  <property fmtid="{D5CDD505-2E9C-101B-9397-08002B2CF9AE}" pid="37" name="MediaServiceImageTags">
    <vt:lpwstr/>
  </property>
</Properties>
</file>