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7-21-RFB-PW-RICE ST LARGE DIA BRICK SEWER-AARON HASS/"/>
    </mc:Choice>
  </mc:AlternateContent>
  <xr:revisionPtr revIDLastSave="63" documentId="8_{B3234956-1C4E-4E90-A791-7F837F2EBEF2}" xr6:coauthVersionLast="47" xr6:coauthVersionMax="47" xr10:uidLastSave="{3A44295A-8C78-48F9-9613-95F5C8D5A3AF}"/>
  <bookViews>
    <workbookView xWindow="-120" yWindow="-120" windowWidth="29040" windowHeight="15840" tabRatio="757" xr2:uid="{00000000-000D-0000-FFFF-FFFF00000000}"/>
  </bookViews>
  <sheets>
    <sheet name="BID FORM" sheetId="2" r:id="rId1"/>
  </sheets>
  <definedNames>
    <definedName name="_xlnm._FilterDatabase" localSheetId="0" hidden="1">'BID FORM'!$A$6:$G$20</definedName>
    <definedName name="Bid_Schedule">'BID FORM'!$A$5:$G$23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L23" i="2" l="1"/>
  <c r="J23" i="2"/>
  <c r="H23" i="2" l="1"/>
  <c r="G20" i="2" l="1"/>
  <c r="G22" i="2"/>
  <c r="G8" i="2"/>
  <c r="G10" i="2"/>
  <c r="G11" i="2"/>
  <c r="G14" i="2"/>
  <c r="G15" i="2"/>
  <c r="G16" i="2"/>
  <c r="G9" i="2"/>
  <c r="G12" i="2"/>
  <c r="G13" i="2"/>
  <c r="G17" i="2"/>
  <c r="G18" i="2"/>
  <c r="G19" i="2"/>
  <c r="G21" i="2"/>
  <c r="G7" i="2"/>
  <c r="F23" i="2" l="1"/>
</calcChain>
</file>

<file path=xl/sharedStrings.xml><?xml version="1.0" encoding="utf-8"?>
<sst xmlns="http://schemas.openxmlformats.org/spreadsheetml/2006/main" count="57" uniqueCount="38">
  <si>
    <t>DEPARTMENT OF PUBLIC WORKS, CITY OF ST. PAUL</t>
  </si>
  <si>
    <t>No.</t>
  </si>
  <si>
    <t>Item</t>
  </si>
  <si>
    <t>Description</t>
  </si>
  <si>
    <t>Unit</t>
  </si>
  <si>
    <t>Quantity</t>
  </si>
  <si>
    <t>Unit Price</t>
  </si>
  <si>
    <t>Cost</t>
  </si>
  <si>
    <t>2024 RICE STREET LARGE DIAMETER 
BRICK STORM SEWER REHAB, CITY PROJECT NO. 24-S-2085</t>
  </si>
  <si>
    <t>TRAFFIC CONTROL</t>
  </si>
  <si>
    <t>LUMP SUM</t>
  </si>
  <si>
    <r>
      <t xml:space="preserve">MOBILIZATION, </t>
    </r>
    <r>
      <rPr>
        <sz val="10"/>
        <color rgb="FFFF0000"/>
        <rFont val="Times New Roman"/>
        <family val="1"/>
      </rPr>
      <t>5% MAXIMUM (shall be limited to 5% of the sub total bid)</t>
    </r>
  </si>
  <si>
    <t>TON</t>
  </si>
  <si>
    <t>EACH</t>
  </si>
  <si>
    <t>TEMPORARY FENCING</t>
  </si>
  <si>
    <t>EROSION CONTROL</t>
  </si>
  <si>
    <t>SILT CURTAIN</t>
  </si>
  <si>
    <t>SHOTCRETE TESTING</t>
  </si>
  <si>
    <t>SHOTCRETE TUNNEL - 1" UNREINFORCED, ACCELERATED, LOWER HALF</t>
  </si>
  <si>
    <t>SHOCRETE PIPE CONNECTIONS</t>
  </si>
  <si>
    <t>SHOTCRETE SHAFTS</t>
  </si>
  <si>
    <t>WATER CONTROL AND CHECK DAM</t>
  </si>
  <si>
    <t>RICE STREET LARGE DIAMETER BRICK STORM SEWER REHAB</t>
  </si>
  <si>
    <t>TUNNEL SUMP HOLES AND SUMP PUMPING</t>
  </si>
  <si>
    <t>LIN FT</t>
  </si>
  <si>
    <t xml:space="preserve">DISPOSAL OF SCALED TUNNEL MINERAL CALCIFICATION DEBRIS </t>
  </si>
  <si>
    <t>SCALE TUNNEL MINERAL CALCIFICATION</t>
  </si>
  <si>
    <t>ADDITIONAL CONSTRUCTION</t>
  </si>
  <si>
    <t>ALLOWANCE</t>
  </si>
  <si>
    <t>SHOTCRETE TUNNEL - 2.5" REINFORCED, FULL PERIMETER</t>
  </si>
  <si>
    <t>SHOTCRETE TUNNEL - 1" UNREINFORCED, UPPER HALF</t>
  </si>
  <si>
    <t>BID FORM SUMMARY EVENT 1467</t>
  </si>
  <si>
    <t>PciRoads</t>
  </si>
  <si>
    <t>E&amp;C</t>
  </si>
  <si>
    <t>Paragon</t>
  </si>
  <si>
    <t>SPS</t>
  </si>
  <si>
    <t>US Infra</t>
  </si>
  <si>
    <t xml:space="preserve">
TOTAL BID PRICE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</si>
</sst>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&quot;.&quot;"/>
    <numFmt numFmtId="165" formatCode="_([$$-409]* #,##0.00_);_([$$-409]* \(#,##0.00\);_([$$-409]* &quot;-&quot;??_);_(@_)"/>
  </numFmts>
  <fonts count="13">
    <font>
      <sz val="10"/>
      <name val="Geneva"/>
    </font>
    <font>
      <sz val="11"/>
      <color theme="1"/>
      <name val="Calibri"/>
      <family val="2"/>
      <scheme val="minor"/>
    </font>
    <font>
      <sz val="12"/>
      <name val="Geneva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8"/>
      <name val="Geneva"/>
    </font>
    <font>
      <sz val="10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>
      <alignment textRotation="180"/>
    </xf>
    <xf numFmtId="40" fontId="2" fillId="0" borderId="0" applyNumberFormat="0" applyFont="0" applyFill="0" applyBorder="0" applyAlignment="0" applyProtection="0">
      <alignment textRotation="180"/>
    </xf>
    <xf numFmtId="0" fontId="4" fillId="0" borderId="0"/>
    <xf numFmtId="0" fontId="3" fillId="0" borderId="0"/>
    <xf numFmtId="0" fontId="5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8" fillId="0" borderId="1" xfId="0" applyFont="1" applyBorder="1" applyAlignment="1">
      <alignment vertical="center" wrapText="1"/>
    </xf>
    <xf numFmtId="0" fontId="6" fillId="0" borderId="1" xfId="5" applyFont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44" fontId="6" fillId="0" borderId="5" xfId="1" applyNumberFormat="1" applyFont="1" applyBorder="1" applyAlignment="1">
      <alignment horizontal="center" vertical="center" wrapText="1"/>
    </xf>
    <xf numFmtId="44" fontId="6" fillId="0" borderId="8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165" fontId="8" fillId="0" borderId="9" xfId="1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4" fontId="7" fillId="3" borderId="11" xfId="1" applyNumberFormat="1" applyFont="1" applyFill="1" applyBorder="1" applyAlignment="1">
      <alignment horizontal="center" wrapText="1"/>
    </xf>
    <xf numFmtId="44" fontId="7" fillId="3" borderId="12" xfId="1" applyNumberFormat="1" applyFont="1" applyFill="1" applyBorder="1" applyAlignment="1">
      <alignment horizontal="center" wrapText="1"/>
    </xf>
    <xf numFmtId="44" fontId="7" fillId="3" borderId="10" xfId="1" applyNumberFormat="1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8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5DA98336-E707-4C5E-97CE-E2A2DE576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Normal="100" workbookViewId="0">
      <selection activeCell="R13" sqref="R13"/>
    </sheetView>
  </sheetViews>
  <sheetFormatPr defaultColWidth="8.85546875" defaultRowHeight="12.75"/>
  <cols>
    <col min="1" max="1" width="5" style="14" customWidth="1"/>
    <col min="2" max="2" width="8.7109375" style="14" customWidth="1"/>
    <col min="3" max="3" width="35.28515625" style="14" customWidth="1"/>
    <col min="4" max="4" width="9.28515625" style="14" customWidth="1"/>
    <col min="5" max="5" width="7.42578125" style="14" customWidth="1"/>
    <col min="6" max="6" width="10.85546875" style="14" customWidth="1"/>
    <col min="7" max="7" width="13.7109375" style="14" customWidth="1"/>
    <col min="8" max="8" width="13.28515625" style="14" customWidth="1"/>
    <col min="9" max="9" width="12.5703125" style="14" customWidth="1"/>
    <col min="10" max="10" width="12" style="14" customWidth="1"/>
    <col min="11" max="11" width="12.85546875" style="14" customWidth="1"/>
    <col min="12" max="12" width="10.7109375" style="14" customWidth="1"/>
    <col min="13" max="13" width="12.28515625" style="14" customWidth="1"/>
    <col min="14" max="14" width="12.42578125" style="14" customWidth="1"/>
    <col min="15" max="15" width="12" style="14" customWidth="1"/>
    <col min="16" max="16384" width="8.85546875" style="14"/>
  </cols>
  <sheetData>
    <row r="1" spans="1:15" ht="16.899999999999999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36.6" customHeight="1">
      <c r="A2" s="25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35"/>
    </row>
    <row r="3" spans="1:15" ht="31.15" customHeight="1">
      <c r="A3" s="27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6"/>
    </row>
    <row r="4" spans="1:15" ht="31.15" customHeight="1">
      <c r="A4" s="18"/>
      <c r="B4" s="19"/>
      <c r="C4" s="19"/>
      <c r="D4" s="19"/>
      <c r="E4" s="19"/>
      <c r="F4" s="20" t="s">
        <v>32</v>
      </c>
      <c r="G4" s="21"/>
      <c r="H4" s="20" t="s">
        <v>33</v>
      </c>
      <c r="I4" s="21"/>
      <c r="J4" s="20" t="s">
        <v>34</v>
      </c>
      <c r="K4" s="21"/>
      <c r="L4" s="20" t="s">
        <v>35</v>
      </c>
      <c r="M4" s="21"/>
      <c r="N4" s="20" t="s">
        <v>36</v>
      </c>
      <c r="O4" s="21"/>
    </row>
    <row r="5" spans="1:15" ht="16.899999999999999" customHeight="1" thickBot="1">
      <c r="A5" s="37" t="s">
        <v>22</v>
      </c>
      <c r="B5" s="38"/>
      <c r="C5" s="38"/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1"/>
    </row>
    <row r="6" spans="1:15">
      <c r="A6" s="29" t="s">
        <v>1</v>
      </c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1" t="s">
        <v>7</v>
      </c>
      <c r="H6" s="30" t="s">
        <v>6</v>
      </c>
      <c r="I6" s="31" t="s">
        <v>7</v>
      </c>
      <c r="J6" s="30" t="s">
        <v>6</v>
      </c>
      <c r="K6" s="31" t="s">
        <v>7</v>
      </c>
      <c r="L6" s="30" t="s">
        <v>6</v>
      </c>
      <c r="M6" s="31" t="s">
        <v>7</v>
      </c>
      <c r="N6" s="30" t="s">
        <v>6</v>
      </c>
      <c r="O6" s="31" t="s">
        <v>7</v>
      </c>
    </row>
    <row r="7" spans="1:15">
      <c r="A7" s="7">
        <v>1</v>
      </c>
      <c r="B7" s="4">
        <v>1710.6010000000001</v>
      </c>
      <c r="C7" s="1" t="s">
        <v>9</v>
      </c>
      <c r="D7" s="4" t="s">
        <v>10</v>
      </c>
      <c r="E7" s="4">
        <v>1</v>
      </c>
      <c r="F7" s="5">
        <v>36000</v>
      </c>
      <c r="G7" s="8">
        <f t="shared" ref="G7:G21" si="0">E7*F7</f>
        <v>36000</v>
      </c>
      <c r="H7" s="5">
        <v>10000</v>
      </c>
      <c r="I7" s="8">
        <v>10000</v>
      </c>
      <c r="J7" s="5">
        <v>80000</v>
      </c>
      <c r="K7" s="8">
        <v>80000</v>
      </c>
      <c r="L7" s="5">
        <v>109329</v>
      </c>
      <c r="M7" s="8">
        <v>109329</v>
      </c>
      <c r="N7" s="5">
        <v>35000.050000000003</v>
      </c>
      <c r="O7" s="8">
        <v>35000.050000000003</v>
      </c>
    </row>
    <row r="8" spans="1:15" ht="25.5">
      <c r="A8" s="7">
        <v>2</v>
      </c>
      <c r="B8" s="4">
        <v>2021.501</v>
      </c>
      <c r="C8" s="1" t="s">
        <v>11</v>
      </c>
      <c r="D8" s="4" t="s">
        <v>10</v>
      </c>
      <c r="E8" s="4">
        <v>1</v>
      </c>
      <c r="F8" s="5">
        <v>44000</v>
      </c>
      <c r="G8" s="8">
        <f t="shared" si="0"/>
        <v>44000</v>
      </c>
      <c r="H8" s="5">
        <v>57350</v>
      </c>
      <c r="I8" s="8">
        <v>57350</v>
      </c>
      <c r="J8" s="5">
        <v>82000</v>
      </c>
      <c r="K8" s="8">
        <v>82000</v>
      </c>
      <c r="L8" s="5">
        <v>76705</v>
      </c>
      <c r="M8" s="8">
        <v>76705</v>
      </c>
      <c r="N8" s="5">
        <v>65000.01</v>
      </c>
      <c r="O8" s="8">
        <v>65000.01</v>
      </c>
    </row>
    <row r="9" spans="1:15" ht="25.5">
      <c r="A9" s="7">
        <v>3</v>
      </c>
      <c r="B9" s="6">
        <v>2104.6030000000001</v>
      </c>
      <c r="C9" s="3" t="s">
        <v>26</v>
      </c>
      <c r="D9" s="2" t="s">
        <v>24</v>
      </c>
      <c r="E9" s="6">
        <v>705</v>
      </c>
      <c r="F9" s="5">
        <v>125</v>
      </c>
      <c r="G9" s="8">
        <f t="shared" si="0"/>
        <v>88125</v>
      </c>
      <c r="H9" s="5">
        <v>310</v>
      </c>
      <c r="I9" s="8">
        <v>218550</v>
      </c>
      <c r="J9" s="5">
        <v>720</v>
      </c>
      <c r="K9" s="8">
        <v>507600</v>
      </c>
      <c r="L9" s="5">
        <v>66</v>
      </c>
      <c r="M9" s="8">
        <v>46530</v>
      </c>
      <c r="N9" s="5">
        <v>1877.89</v>
      </c>
      <c r="O9" s="8">
        <v>1323912.4500000002</v>
      </c>
    </row>
    <row r="10" spans="1:15" ht="25.5">
      <c r="A10" s="7">
        <v>4</v>
      </c>
      <c r="B10" s="6">
        <v>2104.6089999999999</v>
      </c>
      <c r="C10" s="3" t="s">
        <v>25</v>
      </c>
      <c r="D10" s="6" t="s">
        <v>12</v>
      </c>
      <c r="E10" s="6">
        <v>80</v>
      </c>
      <c r="F10" s="5">
        <v>75</v>
      </c>
      <c r="G10" s="8">
        <f t="shared" si="0"/>
        <v>6000</v>
      </c>
      <c r="H10" s="5">
        <v>123</v>
      </c>
      <c r="I10" s="8">
        <v>9840</v>
      </c>
      <c r="J10" s="5">
        <v>325</v>
      </c>
      <c r="K10" s="8">
        <v>26000</v>
      </c>
      <c r="L10" s="5">
        <v>76</v>
      </c>
      <c r="M10" s="8">
        <v>6080</v>
      </c>
      <c r="N10" s="5">
        <v>100</v>
      </c>
      <c r="O10" s="8">
        <v>8000</v>
      </c>
    </row>
    <row r="11" spans="1:15">
      <c r="A11" s="7">
        <v>5</v>
      </c>
      <c r="B11" s="4">
        <v>2411.6010000000001</v>
      </c>
      <c r="C11" s="1" t="s">
        <v>17</v>
      </c>
      <c r="D11" s="4" t="s">
        <v>10</v>
      </c>
      <c r="E11" s="4">
        <v>1</v>
      </c>
      <c r="F11" s="5">
        <v>25000</v>
      </c>
      <c r="G11" s="8">
        <f t="shared" si="0"/>
        <v>25000</v>
      </c>
      <c r="H11" s="5">
        <v>10000</v>
      </c>
      <c r="I11" s="8">
        <v>10000</v>
      </c>
      <c r="J11" s="5">
        <v>40000</v>
      </c>
      <c r="K11" s="8">
        <v>40000</v>
      </c>
      <c r="L11" s="5">
        <v>66800</v>
      </c>
      <c r="M11" s="8">
        <v>66800</v>
      </c>
      <c r="N11" s="5">
        <v>20160.22</v>
      </c>
      <c r="O11" s="8">
        <v>20160.22</v>
      </c>
    </row>
    <row r="12" spans="1:15">
      <c r="A12" s="7">
        <v>6</v>
      </c>
      <c r="B12" s="4">
        <v>2411.6019999999999</v>
      </c>
      <c r="C12" s="3" t="s">
        <v>20</v>
      </c>
      <c r="D12" s="4" t="s">
        <v>13</v>
      </c>
      <c r="E12" s="4">
        <v>4</v>
      </c>
      <c r="F12" s="5">
        <v>11500</v>
      </c>
      <c r="G12" s="8">
        <f t="shared" si="0"/>
        <v>46000</v>
      </c>
      <c r="H12" s="5">
        <v>10000</v>
      </c>
      <c r="I12" s="8">
        <v>40000</v>
      </c>
      <c r="J12" s="5">
        <v>11700</v>
      </c>
      <c r="K12" s="8">
        <v>46800</v>
      </c>
      <c r="L12" s="5">
        <v>11448</v>
      </c>
      <c r="M12" s="8">
        <v>45792</v>
      </c>
      <c r="N12" s="5">
        <v>6992.87</v>
      </c>
      <c r="O12" s="8">
        <v>27971.48</v>
      </c>
    </row>
    <row r="13" spans="1:15">
      <c r="A13" s="7">
        <v>7</v>
      </c>
      <c r="B13" s="4">
        <v>2411.6019999999999</v>
      </c>
      <c r="C13" s="3" t="s">
        <v>19</v>
      </c>
      <c r="D13" s="4" t="s">
        <v>13</v>
      </c>
      <c r="E13" s="4">
        <v>8</v>
      </c>
      <c r="F13" s="5">
        <v>3580</v>
      </c>
      <c r="G13" s="8">
        <f t="shared" si="0"/>
        <v>28640</v>
      </c>
      <c r="H13" s="5">
        <v>2900</v>
      </c>
      <c r="I13" s="8">
        <v>23200</v>
      </c>
      <c r="J13" s="5">
        <v>2860</v>
      </c>
      <c r="K13" s="8">
        <v>22880</v>
      </c>
      <c r="L13" s="5">
        <v>3674</v>
      </c>
      <c r="M13" s="8">
        <v>29392</v>
      </c>
      <c r="N13" s="5">
        <v>2157.81</v>
      </c>
      <c r="O13" s="8">
        <v>17262.48</v>
      </c>
    </row>
    <row r="14" spans="1:15" ht="25.5">
      <c r="A14" s="7">
        <v>8</v>
      </c>
      <c r="B14" s="4">
        <v>2411.6030000000001</v>
      </c>
      <c r="C14" s="3" t="s">
        <v>29</v>
      </c>
      <c r="D14" s="2" t="s">
        <v>24</v>
      </c>
      <c r="E14" s="4">
        <v>705</v>
      </c>
      <c r="F14" s="5">
        <v>400</v>
      </c>
      <c r="G14" s="8">
        <f t="shared" si="0"/>
        <v>282000</v>
      </c>
      <c r="H14" s="5">
        <v>560</v>
      </c>
      <c r="I14" s="8">
        <v>394800</v>
      </c>
      <c r="J14" s="5">
        <v>1020</v>
      </c>
      <c r="K14" s="8">
        <v>719100</v>
      </c>
      <c r="L14" s="5">
        <v>1220</v>
      </c>
      <c r="M14" s="8">
        <v>860100</v>
      </c>
      <c r="N14" s="5">
        <v>1071.4100000000001</v>
      </c>
      <c r="O14" s="8">
        <v>755344.05</v>
      </c>
    </row>
    <row r="15" spans="1:15" ht="25.5">
      <c r="A15" s="7">
        <v>9</v>
      </c>
      <c r="B15" s="4">
        <v>2411.6030000000001</v>
      </c>
      <c r="C15" s="3" t="s">
        <v>30</v>
      </c>
      <c r="D15" s="2" t="s">
        <v>24</v>
      </c>
      <c r="E15" s="6">
        <v>705</v>
      </c>
      <c r="F15" s="5">
        <v>100</v>
      </c>
      <c r="G15" s="8">
        <f t="shared" si="0"/>
        <v>70500</v>
      </c>
      <c r="H15" s="5">
        <v>225</v>
      </c>
      <c r="I15" s="8">
        <v>158625</v>
      </c>
      <c r="J15" s="5">
        <v>301</v>
      </c>
      <c r="K15" s="8">
        <v>212205</v>
      </c>
      <c r="L15" s="5">
        <v>154</v>
      </c>
      <c r="M15" s="8">
        <v>108570</v>
      </c>
      <c r="N15" s="5">
        <v>375.35</v>
      </c>
      <c r="O15" s="8">
        <v>264621.75</v>
      </c>
    </row>
    <row r="16" spans="1:15" ht="38.25">
      <c r="A16" s="7">
        <v>10</v>
      </c>
      <c r="B16" s="6">
        <v>2451.6030000000001</v>
      </c>
      <c r="C16" s="3" t="s">
        <v>18</v>
      </c>
      <c r="D16" s="2" t="s">
        <v>24</v>
      </c>
      <c r="E16" s="6">
        <v>705</v>
      </c>
      <c r="F16" s="5">
        <v>100</v>
      </c>
      <c r="G16" s="8">
        <f t="shared" si="0"/>
        <v>70500</v>
      </c>
      <c r="H16" s="5">
        <v>225</v>
      </c>
      <c r="I16" s="8">
        <v>158625</v>
      </c>
      <c r="J16" s="5">
        <v>301</v>
      </c>
      <c r="K16" s="8">
        <v>212205</v>
      </c>
      <c r="L16" s="5">
        <v>154</v>
      </c>
      <c r="M16" s="8">
        <v>108570</v>
      </c>
      <c r="N16" s="5">
        <v>375.35</v>
      </c>
      <c r="O16" s="8">
        <v>264621.75</v>
      </c>
    </row>
    <row r="17" spans="1:15">
      <c r="A17" s="7">
        <v>11</v>
      </c>
      <c r="B17" s="4">
        <v>2557.6010000000001</v>
      </c>
      <c r="C17" s="1" t="s">
        <v>14</v>
      </c>
      <c r="D17" s="4" t="s">
        <v>10</v>
      </c>
      <c r="E17" s="4">
        <v>1</v>
      </c>
      <c r="F17" s="5">
        <v>6285</v>
      </c>
      <c r="G17" s="8">
        <f t="shared" si="0"/>
        <v>6285</v>
      </c>
      <c r="H17" s="5">
        <v>3000</v>
      </c>
      <c r="I17" s="8">
        <v>3000</v>
      </c>
      <c r="J17" s="5">
        <v>42000</v>
      </c>
      <c r="K17" s="8">
        <v>42000</v>
      </c>
      <c r="L17" s="5">
        <v>3608</v>
      </c>
      <c r="M17" s="8">
        <v>3608</v>
      </c>
      <c r="N17" s="5">
        <v>15789.47</v>
      </c>
      <c r="O17" s="8">
        <v>15789.47</v>
      </c>
    </row>
    <row r="18" spans="1:15">
      <c r="A18" s="7">
        <v>12</v>
      </c>
      <c r="B18" s="4">
        <v>2573.6010000000001</v>
      </c>
      <c r="C18" s="1" t="s">
        <v>15</v>
      </c>
      <c r="D18" s="4" t="s">
        <v>10</v>
      </c>
      <c r="E18" s="4">
        <v>1</v>
      </c>
      <c r="F18" s="5">
        <v>15000</v>
      </c>
      <c r="G18" s="8">
        <f t="shared" si="0"/>
        <v>15000</v>
      </c>
      <c r="H18" s="5">
        <v>5500</v>
      </c>
      <c r="I18" s="8">
        <v>5500</v>
      </c>
      <c r="J18" s="5">
        <v>63000</v>
      </c>
      <c r="K18" s="8">
        <v>63000</v>
      </c>
      <c r="L18" s="5">
        <v>6688</v>
      </c>
      <c r="M18" s="8">
        <v>6688</v>
      </c>
      <c r="N18" s="5">
        <v>10947.37</v>
      </c>
      <c r="O18" s="8">
        <v>10947.37</v>
      </c>
    </row>
    <row r="19" spans="1:15">
      <c r="A19" s="7">
        <v>13</v>
      </c>
      <c r="B19" s="4">
        <v>2573.6010000000001</v>
      </c>
      <c r="C19" s="1" t="s">
        <v>21</v>
      </c>
      <c r="D19" s="4" t="s">
        <v>10</v>
      </c>
      <c r="E19" s="4">
        <v>1</v>
      </c>
      <c r="F19" s="5">
        <v>25000</v>
      </c>
      <c r="G19" s="8">
        <f t="shared" si="0"/>
        <v>25000</v>
      </c>
      <c r="H19" s="5">
        <v>49000</v>
      </c>
      <c r="I19" s="8">
        <v>49000</v>
      </c>
      <c r="J19" s="5">
        <v>60000</v>
      </c>
      <c r="K19" s="8">
        <v>60000</v>
      </c>
      <c r="L19" s="5">
        <v>52441</v>
      </c>
      <c r="M19" s="8">
        <v>52441</v>
      </c>
      <c r="N19" s="5">
        <v>172348.3</v>
      </c>
      <c r="O19" s="8">
        <v>172348.3</v>
      </c>
    </row>
    <row r="20" spans="1:15" ht="25.5">
      <c r="A20" s="7">
        <v>14</v>
      </c>
      <c r="B20" s="4">
        <v>2573.6010000000001</v>
      </c>
      <c r="C20" s="1" t="s">
        <v>23</v>
      </c>
      <c r="D20" s="4" t="s">
        <v>10</v>
      </c>
      <c r="E20" s="4">
        <v>1</v>
      </c>
      <c r="F20" s="5">
        <v>40700</v>
      </c>
      <c r="G20" s="8">
        <f t="shared" si="0"/>
        <v>40700</v>
      </c>
      <c r="H20" s="5">
        <v>55000</v>
      </c>
      <c r="I20" s="8">
        <v>55000</v>
      </c>
      <c r="J20" s="5">
        <v>40000</v>
      </c>
      <c r="K20" s="8">
        <v>40000</v>
      </c>
      <c r="L20" s="5">
        <v>54566</v>
      </c>
      <c r="M20" s="8">
        <v>54566</v>
      </c>
      <c r="N20" s="5">
        <v>103591.07</v>
      </c>
      <c r="O20" s="8">
        <v>103591.07</v>
      </c>
    </row>
    <row r="21" spans="1:15">
      <c r="A21" s="7">
        <v>15</v>
      </c>
      <c r="B21" s="4">
        <v>2573.6019999999999</v>
      </c>
      <c r="C21" s="1" t="s">
        <v>16</v>
      </c>
      <c r="D21" s="4" t="s">
        <v>13</v>
      </c>
      <c r="E21" s="4">
        <v>1</v>
      </c>
      <c r="F21" s="5">
        <v>3500</v>
      </c>
      <c r="G21" s="8">
        <f t="shared" si="0"/>
        <v>3500</v>
      </c>
      <c r="H21" s="5">
        <v>2500</v>
      </c>
      <c r="I21" s="8">
        <v>2500</v>
      </c>
      <c r="J21" s="5">
        <v>12000</v>
      </c>
      <c r="K21" s="8">
        <v>12000</v>
      </c>
      <c r="L21" s="5">
        <v>6510</v>
      </c>
      <c r="M21" s="8">
        <v>6510</v>
      </c>
      <c r="N21" s="5">
        <v>10625</v>
      </c>
      <c r="O21" s="8">
        <v>10625</v>
      </c>
    </row>
    <row r="22" spans="1:15" ht="26.25" thickBot="1">
      <c r="A22" s="13">
        <v>16</v>
      </c>
      <c r="B22" s="10"/>
      <c r="C22" s="11" t="s">
        <v>27</v>
      </c>
      <c r="D22" s="10" t="s">
        <v>28</v>
      </c>
      <c r="E22" s="10">
        <v>1</v>
      </c>
      <c r="F22" s="12">
        <v>100000</v>
      </c>
      <c r="G22" s="9">
        <f t="shared" ref="G22" si="1">E22*F22</f>
        <v>100000</v>
      </c>
      <c r="H22" s="12">
        <v>100000</v>
      </c>
      <c r="I22" s="9">
        <v>100000</v>
      </c>
      <c r="J22" s="12">
        <v>100000</v>
      </c>
      <c r="K22" s="9">
        <v>100000</v>
      </c>
      <c r="L22" s="12">
        <v>100000</v>
      </c>
      <c r="M22" s="9">
        <v>100000</v>
      </c>
      <c r="N22" s="12">
        <v>100000</v>
      </c>
      <c r="O22" s="9">
        <v>100000</v>
      </c>
    </row>
    <row r="23" spans="1:15" ht="27" customHeight="1" thickBot="1">
      <c r="A23" s="15">
        <v>17</v>
      </c>
      <c r="B23" s="16" t="s">
        <v>37</v>
      </c>
      <c r="C23" s="17"/>
      <c r="D23" s="17"/>
      <c r="E23" s="17"/>
      <c r="F23" s="22">
        <f>SUM(G7:G22)</f>
        <v>887250</v>
      </c>
      <c r="G23" s="23"/>
      <c r="H23" s="24">
        <f>SUM(I7:I22)</f>
        <v>1295990</v>
      </c>
      <c r="I23" s="23"/>
      <c r="J23" s="24">
        <f>SUM(K7:K22)</f>
        <v>2265790</v>
      </c>
      <c r="K23" s="23"/>
      <c r="L23" s="24">
        <f>SUM(M7:M22)</f>
        <v>1681681</v>
      </c>
      <c r="M23" s="23"/>
      <c r="N23" s="24">
        <f>SUM(O7:O22)</f>
        <v>3195195.45</v>
      </c>
      <c r="O23" s="23"/>
    </row>
  </sheetData>
  <sortState xmlns:xlrd2="http://schemas.microsoft.com/office/spreadsheetml/2017/richdata2" ref="A7:G21">
    <sortCondition ref="B7:B21"/>
  </sortState>
  <mergeCells count="15">
    <mergeCell ref="H4:I4"/>
    <mergeCell ref="J4:K4"/>
    <mergeCell ref="L4:M4"/>
    <mergeCell ref="N4:O4"/>
    <mergeCell ref="F23:G23"/>
    <mergeCell ref="H23:I23"/>
    <mergeCell ref="J23:K23"/>
    <mergeCell ref="L23:M23"/>
    <mergeCell ref="N23:O23"/>
    <mergeCell ref="A5:G5"/>
    <mergeCell ref="F4:G4"/>
    <mergeCell ref="B23:E23"/>
    <mergeCell ref="A1:O1"/>
    <mergeCell ref="A2:N2"/>
    <mergeCell ref="A3:O3"/>
  </mergeCells>
  <phoneticPr fontId="9" type="noConversion"/>
  <pageMargins left="0.7" right="0.7" top="0.75" bottom="0.75" header="0.3" footer="0.3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199F1-A69C-4B29-A0E1-ADB08BE5AD3A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4B887611-619F-4BC7-88E3-ABB0848121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E750C-FA19-4AD8-9D00-C5C45CC40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Bid_Schedule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2022-10-15T00:15:03Z</cp:lastPrinted>
  <dcterms:created xsi:type="dcterms:W3CDTF">2008-03-13T19:52:07Z</dcterms:created>
  <dcterms:modified xsi:type="dcterms:W3CDTF">2024-10-30T23:49:06Z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