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3-21-RFB-PW-2024 ARTERIAL PED IMPROVEMENT-JARY LEE/"/>
    </mc:Choice>
  </mc:AlternateContent>
  <xr:revisionPtr revIDLastSave="59" documentId="8_{1D581C61-D308-4564-859F-FDFD2EEBBED7}" xr6:coauthVersionLast="47" xr6:coauthVersionMax="47" xr10:uidLastSave="{64E8FF11-227C-401C-BF88-A55BFB4315E2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K54" i="1"/>
  <c r="M54" i="1"/>
  <c r="O54" i="1"/>
  <c r="H6" i="1" l="1"/>
  <c r="H51" i="1" l="1"/>
  <c r="H52" i="1"/>
  <c r="H53" i="1"/>
  <c r="H36" i="1"/>
  <c r="H42" i="1" l="1"/>
  <c r="H28" i="1"/>
  <c r="H14" i="1" l="1"/>
  <c r="H7" i="1" l="1"/>
  <c r="H13" i="1"/>
  <c r="H8" i="1" l="1"/>
  <c r="H9" i="1"/>
  <c r="H10" i="1"/>
  <c r="H11" i="1"/>
  <c r="H1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G54" i="1" l="1"/>
</calcChain>
</file>

<file path=xl/sharedStrings.xml><?xml version="1.0" encoding="utf-8"?>
<sst xmlns="http://schemas.openxmlformats.org/spreadsheetml/2006/main" count="153" uniqueCount="99">
  <si>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</si>
  <si>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</si>
  <si>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</si>
  <si>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</si>
  <si>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</si>
  <si>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</si>
  <si>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</si>
  <si>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</si>
  <si>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</si>
  <si>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</si>
  <si>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WALK</t>
  </si>
  <si>
    <t>REMOVE CONCRETE DRIVEWAY PAVEMENT</t>
  </si>
  <si>
    <t xml:space="preserve"> </t>
  </si>
  <si>
    <t>STORM DRAIN INLET PROTECTION</t>
  </si>
  <si>
    <t>TRAFFIC CONTROL</t>
  </si>
  <si>
    <t>CONSTRUCT CATCH BASIN, DESIGN TYPE 7B</t>
  </si>
  <si>
    <t>BITUMINOUS MATERIAL FOR TACK COAT</t>
  </si>
  <si>
    <t>4" CONCRETE WALK</t>
  </si>
  <si>
    <t>CLEARING</t>
  </si>
  <si>
    <t>GRUBBING</t>
  </si>
  <si>
    <t>ADJUST VALVE BOX</t>
  </si>
  <si>
    <t>LUMP SUM</t>
  </si>
  <si>
    <t>TON</t>
  </si>
  <si>
    <t>HOUR</t>
  </si>
  <si>
    <t>GALLON</t>
  </si>
  <si>
    <t>MOBILIZATION</t>
  </si>
  <si>
    <t>ADJUST FRAME AND RING CASTING</t>
  </si>
  <si>
    <t>REMOVE MANHOLE OR CATCH BASIN</t>
  </si>
  <si>
    <t>CASTING ASSEMBLY</t>
  </si>
  <si>
    <t>CONCRETE CURB AND GUTTER DESIGN B624</t>
  </si>
  <si>
    <t>SUM TOTAL</t>
  </si>
  <si>
    <t>CONSTRUCT MANHOLE, DESIGN TYPE IV</t>
  </si>
  <si>
    <t>PAVEMENT MARKING REMOVAL</t>
  </si>
  <si>
    <t>SAWING CONCRETE PAVEMENT (FULL DEPTH)</t>
  </si>
  <si>
    <t>STREET SWEEPER (WITH PICKUP BROOM)</t>
  </si>
  <si>
    <t>2104.503</t>
  </si>
  <si>
    <t>REMOVE CURB AND GUTTER</t>
  </si>
  <si>
    <t>2104.504</t>
  </si>
  <si>
    <t>REMOVE PAVEMENT</t>
  </si>
  <si>
    <t>2104.518</t>
  </si>
  <si>
    <t>2106.507</t>
  </si>
  <si>
    <t>EXCAVATION - COMMON</t>
  </si>
  <si>
    <t>2123.610</t>
  </si>
  <si>
    <t>2211.507</t>
  </si>
  <si>
    <t>AGGREGATE BASE (CV) CLASS 5</t>
  </si>
  <si>
    <t>2357.506</t>
  </si>
  <si>
    <t>2360.509</t>
  </si>
  <si>
    <t>2503.503</t>
  </si>
  <si>
    <t>15" RC PIPE SEWER DESIGN 3006 CLASS V</t>
  </si>
  <si>
    <t>2504.602</t>
  </si>
  <si>
    <t>2506.502</t>
  </si>
  <si>
    <t>2521.518</t>
  </si>
  <si>
    <t>2521.602</t>
  </si>
  <si>
    <t>DRILL AND GROUT REINF BAR (EPOXY COATED)</t>
  </si>
  <si>
    <t>2531.503</t>
  </si>
  <si>
    <t>2531.504</t>
  </si>
  <si>
    <t>6" CONCRETE DRIVEWAY PAVEMENT</t>
  </si>
  <si>
    <t>2531.618</t>
  </si>
  <si>
    <t>TRUNCATED DOMES</t>
  </si>
  <si>
    <t>2563.601</t>
  </si>
  <si>
    <t>ALTERNATE PEDESTRIAN ROUTE</t>
  </si>
  <si>
    <t>2564.502</t>
  </si>
  <si>
    <t>OBJECT MARKER TYPE X3-5</t>
  </si>
  <si>
    <t>2573.502</t>
  </si>
  <si>
    <t>2573.503</t>
  </si>
  <si>
    <t>SEDIMENT CONTROL LOG TYPE COMPOST</t>
  </si>
  <si>
    <t>2574.507</t>
  </si>
  <si>
    <t>COMMON TOPSOIL BORROW</t>
  </si>
  <si>
    <t>2575.508</t>
  </si>
  <si>
    <t>HYDRAULIC STABILIZED FIBER MATRIX</t>
  </si>
  <si>
    <t>LIN FT</t>
  </si>
  <si>
    <t>SQ FT</t>
  </si>
  <si>
    <t>SQ YD</t>
  </si>
  <si>
    <t>CU YD</t>
  </si>
  <si>
    <t>POUND</t>
  </si>
  <si>
    <t>REMOVE BITUMINOUS WALK</t>
  </si>
  <si>
    <t>CONCRETE PAVEMENT 7"</t>
  </si>
  <si>
    <t>TYPE SP 12.5 WEARING COURSE MIXTURE (3,B)</t>
  </si>
  <si>
    <t>GRANULAR PIPE BEDDING (CV)</t>
  </si>
  <si>
    <t>CLEAN AND TELEVISE STORM SEWER</t>
  </si>
  <si>
    <t>6" CONCRETE SIDEWALK</t>
  </si>
  <si>
    <t>TREE PROTECTION</t>
  </si>
  <si>
    <t>4" SOLID LINE - MULTI-COMPONENT GROUND IN (WR)</t>
  </si>
  <si>
    <t>4" BROKEN LINE - MULTI-COMPONENT GROUND IN (WR)</t>
  </si>
  <si>
    <t>4" DOTTED LINE - MULTI-COMPONENT GROUND IN (WR)</t>
  </si>
  <si>
    <t>4" DOUBLE SOLID LINE - MULTI-COMPONENT GROUND IN (WR)</t>
  </si>
  <si>
    <t>PAVEMENT MESSAGE - MULTI-COMPONENT GROUND IN (WR)</t>
  </si>
  <si>
    <t>PAVEMENT MESSAGE - PREFORM THERMOPLASTIC GROUND IN ENHANCED SKID RESISTANCE</t>
  </si>
  <si>
    <t>CROSSWALK - PREFORM THERMOPLASTIC GROUND IN ENHANCED SKID RESISTANCE</t>
  </si>
  <si>
    <t>PAVEMENT MARKING SPECIAL - BIKEWAY CROSSING MARKINGS -PREFORM THERMOPLASTIC GROUND IN ENHANCED SKID RESISTANCE</t>
  </si>
  <si>
    <t>EA</t>
  </si>
  <si>
    <t>ARTERIAL PEDESTRIAN IMPROVEMENTS</t>
  </si>
  <si>
    <t>BID FORM SUMMARY EVENT 1463</t>
  </si>
  <si>
    <t>Thomas and Sons</t>
  </si>
  <si>
    <t xml:space="preserve">TOTAL BASED BID PRICE
</t>
  </si>
  <si>
    <t>Bituminous Roadway</t>
  </si>
  <si>
    <t>Meyer Contracting</t>
  </si>
  <si>
    <t>Ti-Zack</t>
  </si>
  <si>
    <t>Urban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</si>
</sst>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0"/>
  </numFmts>
  <fonts count="3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8" applyNumberFormat="0" applyAlignment="0" applyProtection="0"/>
    <xf numFmtId="0" fontId="15" fillId="6" borderId="9" applyNumberFormat="0" applyAlignment="0" applyProtection="0"/>
    <xf numFmtId="0" fontId="16" fillId="6" borderId="8" applyNumberFormat="0" applyAlignment="0" applyProtection="0"/>
    <xf numFmtId="0" fontId="17" fillId="0" borderId="10" applyNumberFormat="0" applyFill="0" applyAlignment="0" applyProtection="0"/>
    <xf numFmtId="0" fontId="18" fillId="7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3" fillId="8" borderId="12" applyNumberFormat="0" applyFont="0" applyAlignment="0" applyProtection="0"/>
    <xf numFmtId="0" fontId="24" fillId="0" borderId="0"/>
    <xf numFmtId="0" fontId="25" fillId="0" borderId="0"/>
    <xf numFmtId="4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27" fillId="33" borderId="17" xfId="0" applyFont="1" applyFill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27" fillId="33" borderId="16" xfId="0" applyFont="1" applyFill="1" applyBorder="1" applyAlignment="1">
      <alignment horizontal="center" wrapText="1"/>
    </xf>
    <xf numFmtId="3" fontId="27" fillId="33" borderId="17" xfId="0" applyNumberFormat="1" applyFont="1" applyFill="1" applyBorder="1" applyAlignment="1">
      <alignment horizontal="center" wrapText="1"/>
    </xf>
    <xf numFmtId="0" fontId="27" fillId="33" borderId="18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7" fillId="0" borderId="19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wrapText="1"/>
    </xf>
    <xf numFmtId="0" fontId="28" fillId="0" borderId="20" xfId="0" applyFont="1" applyBorder="1" applyAlignment="1">
      <alignment wrapText="1"/>
    </xf>
    <xf numFmtId="3" fontId="27" fillId="0" borderId="20" xfId="0" applyNumberFormat="1" applyFont="1" applyBorder="1" applyAlignment="1">
      <alignment wrapText="1"/>
    </xf>
    <xf numFmtId="44" fontId="28" fillId="0" borderId="21" xfId="0" applyNumberFormat="1" applyFont="1" applyBorder="1" applyAlignment="1">
      <alignment wrapText="1"/>
    </xf>
    <xf numFmtId="0" fontId="27" fillId="0" borderId="25" xfId="0" applyFont="1" applyBorder="1" applyAlignment="1">
      <alignment horizontal="center" wrapText="1"/>
    </xf>
    <xf numFmtId="164" fontId="28" fillId="0" borderId="4" xfId="0" applyNumberFormat="1" applyFont="1" applyBorder="1" applyAlignment="1">
      <alignment horizontal="center" wrapText="1"/>
    </xf>
    <xf numFmtId="0" fontId="28" fillId="0" borderId="4" xfId="0" applyFont="1" applyBorder="1" applyAlignment="1">
      <alignment wrapText="1"/>
    </xf>
    <xf numFmtId="3" fontId="27" fillId="0" borderId="4" xfId="0" applyNumberFormat="1" applyFont="1" applyBorder="1" applyAlignment="1">
      <alignment wrapText="1"/>
    </xf>
    <xf numFmtId="44" fontId="28" fillId="0" borderId="26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8" fillId="0" borderId="3" xfId="0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3" fontId="27" fillId="0" borderId="1" xfId="0" applyNumberFormat="1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44" fontId="28" fillId="0" borderId="2" xfId="0" applyNumberFormat="1" applyFont="1" applyBorder="1" applyAlignment="1">
      <alignment wrapText="1"/>
    </xf>
    <xf numFmtId="0" fontId="27" fillId="0" borderId="3" xfId="0" applyFont="1" applyBorder="1" applyAlignment="1">
      <alignment horizontal="center" wrapText="1"/>
    </xf>
    <xf numFmtId="44" fontId="27" fillId="0" borderId="2" xfId="0" applyNumberFormat="1" applyFont="1" applyBorder="1" applyAlignment="1">
      <alignment wrapText="1"/>
    </xf>
    <xf numFmtId="164" fontId="28" fillId="33" borderId="1" xfId="0" applyNumberFormat="1" applyFont="1" applyFill="1" applyBorder="1" applyAlignment="1">
      <alignment horizontal="center" wrapText="1"/>
    </xf>
    <xf numFmtId="0" fontId="28" fillId="33" borderId="1" xfId="0" applyFont="1" applyFill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44" fontId="27" fillId="0" borderId="20" xfId="73" applyFont="1" applyBorder="1" applyAlignment="1">
      <alignment wrapText="1"/>
    </xf>
    <xf numFmtId="44" fontId="0" fillId="0" borderId="0" xfId="73" applyFont="1" applyAlignment="1">
      <alignment wrapText="1"/>
    </xf>
    <xf numFmtId="44" fontId="1" fillId="0" borderId="0" xfId="73" applyFont="1" applyAlignment="1">
      <alignment wrapText="1"/>
    </xf>
    <xf numFmtId="44" fontId="27" fillId="0" borderId="4" xfId="73" applyFont="1" applyFill="1" applyBorder="1" applyAlignment="1"/>
    <xf numFmtId="44" fontId="27" fillId="0" borderId="1" xfId="73" applyFont="1" applyFill="1" applyBorder="1" applyAlignment="1"/>
    <xf numFmtId="0" fontId="30" fillId="35" borderId="22" xfId="0" applyFont="1" applyFill="1" applyBorder="1" applyAlignment="1">
      <alignment horizontal="center" wrapText="1"/>
    </xf>
    <xf numFmtId="0" fontId="30" fillId="35" borderId="24" xfId="0" applyFont="1" applyFill="1" applyBorder="1" applyAlignment="1">
      <alignment horizontal="center" wrapText="1"/>
    </xf>
    <xf numFmtId="0" fontId="30" fillId="35" borderId="23" xfId="0" applyFont="1" applyFill="1" applyBorder="1" applyAlignment="1">
      <alignment horizontal="center" wrapText="1"/>
    </xf>
    <xf numFmtId="0" fontId="30" fillId="35" borderId="22" xfId="0" applyFont="1" applyFill="1" applyBorder="1" applyAlignment="1">
      <alignment wrapText="1"/>
    </xf>
    <xf numFmtId="44" fontId="29" fillId="35" borderId="24" xfId="0" applyNumberFormat="1" applyFont="1" applyFill="1" applyBorder="1" applyAlignment="1">
      <alignment horizontal="center" wrapText="1"/>
    </xf>
    <xf numFmtId="44" fontId="29" fillId="35" borderId="22" xfId="0" applyNumberFormat="1" applyFont="1" applyFill="1" applyBorder="1" applyAlignment="1">
      <alignment horizontal="center" wrapText="1"/>
    </xf>
    <xf numFmtId="0" fontId="31" fillId="33" borderId="16" xfId="0" applyFont="1" applyFill="1" applyBorder="1" applyAlignment="1">
      <alignment horizontal="center" wrapText="1"/>
    </xf>
    <xf numFmtId="0" fontId="31" fillId="33" borderId="17" xfId="0" applyFont="1" applyFill="1" applyBorder="1" applyAlignment="1">
      <alignment horizontal="center" wrapText="1"/>
    </xf>
    <xf numFmtId="3" fontId="31" fillId="33" borderId="17" xfId="0" applyNumberFormat="1" applyFont="1" applyFill="1" applyBorder="1" applyAlignment="1">
      <alignment horizontal="center" wrapText="1"/>
    </xf>
    <xf numFmtId="44" fontId="31" fillId="33" borderId="17" xfId="73" applyFont="1" applyFill="1" applyBorder="1" applyAlignment="1">
      <alignment horizontal="center" wrapText="1"/>
    </xf>
    <xf numFmtId="0" fontId="31" fillId="33" borderId="18" xfId="0" applyFont="1" applyFill="1" applyBorder="1" applyAlignment="1">
      <alignment horizontal="center" wrapText="1"/>
    </xf>
    <xf numFmtId="0" fontId="32" fillId="33" borderId="1" xfId="0" applyFont="1" applyFill="1" applyBorder="1" applyAlignment="1">
      <alignment horizontal="center" wrapText="1"/>
    </xf>
    <xf numFmtId="0" fontId="33" fillId="33" borderId="19" xfId="0" applyFont="1" applyFill="1" applyBorder="1" applyAlignment="1">
      <alignment horizontal="center" wrapText="1"/>
    </xf>
    <xf numFmtId="0" fontId="33" fillId="33" borderId="20" xfId="0" applyFont="1" applyFill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32" fillId="33" borderId="3" xfId="0" applyFont="1" applyFill="1" applyBorder="1" applyAlignment="1">
      <alignment horizontal="center" wrapText="1"/>
    </xf>
    <xf numFmtId="0" fontId="29" fillId="33" borderId="27" xfId="0" applyFont="1" applyFill="1" applyBorder="1" applyAlignment="1">
      <alignment wrapText="1"/>
    </xf>
    <xf numFmtId="0" fontId="29" fillId="33" borderId="28" xfId="0" applyFont="1" applyFill="1" applyBorder="1" applyAlignment="1">
      <alignment wrapText="1"/>
    </xf>
    <xf numFmtId="0" fontId="29" fillId="33" borderId="29" xfId="0" applyFont="1" applyFill="1" applyBorder="1" applyAlignment="1">
      <alignment wrapText="1"/>
    </xf>
    <xf numFmtId="0" fontId="31" fillId="33" borderId="30" xfId="0" applyFont="1" applyFill="1" applyBorder="1" applyAlignment="1">
      <alignment horizontal="center" wrapText="1"/>
    </xf>
    <xf numFmtId="0" fontId="27" fillId="33" borderId="30" xfId="0" applyFont="1" applyFill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28" fillId="0" borderId="33" xfId="0" applyFont="1" applyBorder="1" applyAlignment="1">
      <alignment horizontal="center" wrapText="1"/>
    </xf>
    <xf numFmtId="0" fontId="28" fillId="34" borderId="33" xfId="0" applyFont="1" applyFill="1" applyBorder="1" applyAlignment="1">
      <alignment horizontal="center" wrapText="1"/>
    </xf>
    <xf numFmtId="0" fontId="32" fillId="33" borderId="34" xfId="0" applyFont="1" applyFill="1" applyBorder="1" applyAlignment="1">
      <alignment horizontal="center" wrapText="1"/>
    </xf>
    <xf numFmtId="0" fontId="29" fillId="33" borderId="35" xfId="0" applyFont="1" applyFill="1" applyBorder="1" applyAlignment="1">
      <alignment horizontal="center" wrapText="1"/>
    </xf>
    <xf numFmtId="0" fontId="29" fillId="33" borderId="36" xfId="0" applyFont="1" applyFill="1" applyBorder="1" applyAlignment="1">
      <alignment horizontal="center" wrapText="1"/>
    </xf>
    <xf numFmtId="44" fontId="31" fillId="33" borderId="16" xfId="73" applyFont="1" applyFill="1" applyBorder="1" applyAlignment="1">
      <alignment horizontal="center" wrapText="1"/>
    </xf>
    <xf numFmtId="44" fontId="27" fillId="33" borderId="16" xfId="73" applyFont="1" applyFill="1" applyBorder="1" applyAlignment="1">
      <alignment horizontal="center" wrapText="1"/>
    </xf>
    <xf numFmtId="44" fontId="27" fillId="0" borderId="19" xfId="73" applyFont="1" applyBorder="1" applyAlignment="1">
      <alignment wrapText="1"/>
    </xf>
    <xf numFmtId="44" fontId="27" fillId="0" borderId="25" xfId="73" applyFont="1" applyFill="1" applyBorder="1" applyAlignment="1"/>
    <xf numFmtId="44" fontId="27" fillId="0" borderId="3" xfId="73" applyFont="1" applyFill="1" applyBorder="1" applyAlignment="1"/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32" fillId="33" borderId="37" xfId="0" applyFont="1" applyFill="1" applyBorder="1" applyAlignment="1">
      <alignment horizontal="center" wrapText="1"/>
    </xf>
    <xf numFmtId="0" fontId="29" fillId="33" borderId="38" xfId="0" applyFont="1" applyFill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5"/>
  <sheetViews>
    <sheetView tabSelected="1" topLeftCell="B42" zoomScaleNormal="100" zoomScaleSheetLayoutView="70" workbookViewId="0">
      <selection activeCell="H61" sqref="H61"/>
    </sheetView>
  </sheetViews>
  <sheetFormatPr defaultColWidth="9.140625" defaultRowHeight="15"/>
  <cols>
    <col min="1" max="1" width="4.42578125" style="1" customWidth="1"/>
    <col min="2" max="2" width="6.28515625" style="1" customWidth="1"/>
    <col min="3" max="3" width="11.5703125" style="1" customWidth="1"/>
    <col min="4" max="4" width="45" style="1" customWidth="1"/>
    <col min="5" max="5" width="11.85546875" style="30" customWidth="1"/>
    <col min="6" max="6" width="11.140625" style="7" customWidth="1"/>
    <col min="7" max="7" width="14" style="33" customWidth="1"/>
    <col min="8" max="8" width="17.28515625" style="1" customWidth="1"/>
    <col min="9" max="9" width="14.140625" style="1" customWidth="1"/>
    <col min="10" max="10" width="14.28515625" style="1" customWidth="1"/>
    <col min="11" max="11" width="13" style="1" customWidth="1"/>
    <col min="12" max="12" width="14.7109375" style="1" customWidth="1"/>
    <col min="13" max="13" width="14" style="1" customWidth="1"/>
    <col min="14" max="14" width="14.5703125" style="1" customWidth="1"/>
    <col min="15" max="15" width="14.28515625" style="1" customWidth="1"/>
    <col min="16" max="16" width="14.5703125" style="1" customWidth="1"/>
    <col min="17" max="16384" width="9.140625" style="1"/>
  </cols>
  <sheetData>
    <row r="1" spans="2:16" ht="24" customHeight="1">
      <c r="B1" s="48" t="s">
        <v>91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2:16" ht="21.75" customHeight="1" thickBot="1">
      <c r="B2" s="51" t="s">
        <v>92</v>
      </c>
      <c r="C2" s="47"/>
      <c r="D2" s="47"/>
      <c r="E2" s="47"/>
      <c r="F2" s="47"/>
      <c r="G2" s="61"/>
      <c r="H2" s="61"/>
      <c r="I2" s="61"/>
      <c r="J2" s="61"/>
      <c r="K2" s="61"/>
      <c r="L2" s="61"/>
      <c r="M2" s="61"/>
      <c r="N2" s="61"/>
      <c r="O2" s="61"/>
      <c r="P2" s="71"/>
    </row>
    <row r="3" spans="2:16" ht="23.25" customHeight="1" thickBot="1">
      <c r="B3" s="52"/>
      <c r="C3" s="53"/>
      <c r="D3" s="53"/>
      <c r="E3" s="53"/>
      <c r="F3" s="54"/>
      <c r="G3" s="62" t="s">
        <v>93</v>
      </c>
      <c r="H3" s="63"/>
      <c r="I3" s="62" t="s">
        <v>95</v>
      </c>
      <c r="J3" s="63"/>
      <c r="K3" s="62" t="s">
        <v>96</v>
      </c>
      <c r="L3" s="72"/>
      <c r="M3" s="72" t="s">
        <v>97</v>
      </c>
      <c r="N3" s="72"/>
      <c r="O3" s="72" t="s">
        <v>98</v>
      </c>
      <c r="P3" s="63"/>
    </row>
    <row r="4" spans="2:16" ht="15.75" customHeight="1">
      <c r="B4" s="42" t="s">
        <v>0</v>
      </c>
      <c r="C4" s="43" t="s">
        <v>1</v>
      </c>
      <c r="D4" s="43" t="s">
        <v>2</v>
      </c>
      <c r="E4" s="44" t="s">
        <v>3</v>
      </c>
      <c r="F4" s="55" t="s">
        <v>4</v>
      </c>
      <c r="G4" s="64" t="s">
        <v>5</v>
      </c>
      <c r="H4" s="46" t="s">
        <v>6</v>
      </c>
      <c r="I4" s="64" t="s">
        <v>5</v>
      </c>
      <c r="J4" s="46" t="s">
        <v>6</v>
      </c>
      <c r="K4" s="64" t="s">
        <v>5</v>
      </c>
      <c r="L4" s="46" t="s">
        <v>6</v>
      </c>
      <c r="M4" s="45" t="s">
        <v>5</v>
      </c>
      <c r="N4" s="46" t="s">
        <v>6</v>
      </c>
      <c r="O4" s="45" t="s">
        <v>5</v>
      </c>
      <c r="P4" s="46" t="s">
        <v>6</v>
      </c>
    </row>
    <row r="5" spans="2:16" ht="3.75" customHeight="1" thickBot="1">
      <c r="B5" s="4" t="s">
        <v>7</v>
      </c>
      <c r="C5" s="2" t="s">
        <v>8</v>
      </c>
      <c r="D5" s="2"/>
      <c r="E5" s="5" t="s">
        <v>9</v>
      </c>
      <c r="F5" s="56"/>
      <c r="G5" s="65" t="s">
        <v>12</v>
      </c>
      <c r="H5" s="6" t="s">
        <v>12</v>
      </c>
      <c r="I5" s="69"/>
      <c r="J5" s="70"/>
      <c r="K5" s="73"/>
      <c r="L5" s="74"/>
      <c r="M5" s="74"/>
      <c r="N5" s="74"/>
      <c r="O5" s="74"/>
      <c r="P5" s="75"/>
    </row>
    <row r="6" spans="2:16" ht="31.5">
      <c r="B6" s="8">
        <v>1</v>
      </c>
      <c r="C6" s="9">
        <v>2021.501</v>
      </c>
      <c r="D6" s="10" t="s">
        <v>25</v>
      </c>
      <c r="E6" s="11">
        <v>1</v>
      </c>
      <c r="F6" s="57" t="s">
        <v>21</v>
      </c>
      <c r="G6" s="66">
        <v>72500</v>
      </c>
      <c r="H6" s="12">
        <f>E6*G6</f>
        <v>72500</v>
      </c>
      <c r="I6" s="66">
        <v>125000</v>
      </c>
      <c r="J6" s="12">
        <v>125000</v>
      </c>
      <c r="K6" s="66">
        <v>80000</v>
      </c>
      <c r="L6" s="12">
        <v>80000</v>
      </c>
      <c r="M6" s="31">
        <v>119380.8</v>
      </c>
      <c r="N6" s="12">
        <v>119380.8</v>
      </c>
      <c r="O6" s="31">
        <v>311500</v>
      </c>
      <c r="P6" s="12">
        <v>311500</v>
      </c>
    </row>
    <row r="7" spans="2:16" ht="15.75">
      <c r="B7" s="13">
        <v>2</v>
      </c>
      <c r="C7" s="14">
        <v>2101.502</v>
      </c>
      <c r="D7" s="15" t="s">
        <v>18</v>
      </c>
      <c r="E7" s="16">
        <v>3</v>
      </c>
      <c r="F7" s="58" t="s">
        <v>90</v>
      </c>
      <c r="G7" s="67">
        <v>450</v>
      </c>
      <c r="H7" s="17">
        <f>E7*G7</f>
        <v>1350</v>
      </c>
      <c r="I7" s="67">
        <v>550</v>
      </c>
      <c r="J7" s="17">
        <v>1650</v>
      </c>
      <c r="K7" s="67">
        <v>160</v>
      </c>
      <c r="L7" s="17">
        <v>480</v>
      </c>
      <c r="M7" s="34">
        <v>1200</v>
      </c>
      <c r="N7" s="17">
        <v>3600</v>
      </c>
      <c r="O7" s="34">
        <v>150</v>
      </c>
      <c r="P7" s="17">
        <v>450</v>
      </c>
    </row>
    <row r="8" spans="2:16" s="18" customFormat="1" ht="15.75">
      <c r="B8" s="19">
        <v>3</v>
      </c>
      <c r="C8" s="20">
        <v>2101.502</v>
      </c>
      <c r="D8" s="3" t="s">
        <v>19</v>
      </c>
      <c r="E8" s="21">
        <v>3</v>
      </c>
      <c r="F8" s="59" t="s">
        <v>90</v>
      </c>
      <c r="G8" s="68">
        <v>450</v>
      </c>
      <c r="H8" s="23">
        <f t="shared" ref="H8:H53" si="0">E8*G8</f>
        <v>1350</v>
      </c>
      <c r="I8" s="68">
        <v>550</v>
      </c>
      <c r="J8" s="23">
        <v>1650</v>
      </c>
      <c r="K8" s="68">
        <v>110</v>
      </c>
      <c r="L8" s="23">
        <v>330</v>
      </c>
      <c r="M8" s="35">
        <v>600</v>
      </c>
      <c r="N8" s="23">
        <v>1800</v>
      </c>
      <c r="O8" s="35">
        <v>100</v>
      </c>
      <c r="P8" s="23">
        <v>300</v>
      </c>
    </row>
    <row r="9" spans="2:16" ht="15.75">
      <c r="B9" s="24">
        <v>4</v>
      </c>
      <c r="C9" s="20">
        <v>2102.5030000000002</v>
      </c>
      <c r="D9" s="3" t="s">
        <v>32</v>
      </c>
      <c r="E9" s="21">
        <v>284</v>
      </c>
      <c r="F9" s="59" t="s">
        <v>70</v>
      </c>
      <c r="G9" s="68">
        <v>1.1000000000000001</v>
      </c>
      <c r="H9" s="25">
        <f t="shared" si="0"/>
        <v>312.40000000000003</v>
      </c>
      <c r="I9" s="68">
        <v>1.1000000000000001</v>
      </c>
      <c r="J9" s="25">
        <v>312.40000000000003</v>
      </c>
      <c r="K9" s="68">
        <v>1.5</v>
      </c>
      <c r="L9" s="25">
        <v>426</v>
      </c>
      <c r="M9" s="35">
        <v>1.2</v>
      </c>
      <c r="N9" s="25">
        <v>340.8</v>
      </c>
      <c r="O9" s="35">
        <v>1</v>
      </c>
      <c r="P9" s="25">
        <v>284</v>
      </c>
    </row>
    <row r="10" spans="2:16" ht="15.75">
      <c r="B10" s="24">
        <v>5</v>
      </c>
      <c r="C10" s="20">
        <v>2102.518</v>
      </c>
      <c r="D10" s="3" t="s">
        <v>32</v>
      </c>
      <c r="E10" s="21">
        <v>190</v>
      </c>
      <c r="F10" s="59" t="s">
        <v>71</v>
      </c>
      <c r="G10" s="68">
        <v>4.75</v>
      </c>
      <c r="H10" s="25">
        <f t="shared" si="0"/>
        <v>902.5</v>
      </c>
      <c r="I10" s="68">
        <v>4.8</v>
      </c>
      <c r="J10" s="25">
        <v>912</v>
      </c>
      <c r="K10" s="68">
        <v>6</v>
      </c>
      <c r="L10" s="25">
        <v>1140</v>
      </c>
      <c r="M10" s="35">
        <v>5.4</v>
      </c>
      <c r="N10" s="25">
        <v>1026</v>
      </c>
      <c r="O10" s="35">
        <v>7</v>
      </c>
      <c r="P10" s="25">
        <v>1330</v>
      </c>
    </row>
    <row r="11" spans="2:16" ht="15.75">
      <c r="B11" s="24">
        <v>6</v>
      </c>
      <c r="C11" s="20">
        <v>2104.502</v>
      </c>
      <c r="D11" s="3" t="s">
        <v>27</v>
      </c>
      <c r="E11" s="21">
        <v>11</v>
      </c>
      <c r="F11" s="59" t="s">
        <v>90</v>
      </c>
      <c r="G11" s="68">
        <v>1000</v>
      </c>
      <c r="H11" s="25">
        <f t="shared" si="0"/>
        <v>11000</v>
      </c>
      <c r="I11" s="68">
        <v>510</v>
      </c>
      <c r="J11" s="25">
        <v>5610</v>
      </c>
      <c r="K11" s="68">
        <v>470</v>
      </c>
      <c r="L11" s="25">
        <v>5170</v>
      </c>
      <c r="M11" s="35">
        <v>1440</v>
      </c>
      <c r="N11" s="25">
        <v>15840</v>
      </c>
      <c r="O11" s="35">
        <v>2500</v>
      </c>
      <c r="P11" s="25">
        <v>27500</v>
      </c>
    </row>
    <row r="12" spans="2:16" ht="31.5">
      <c r="B12" s="24">
        <v>7</v>
      </c>
      <c r="C12" s="20" t="s">
        <v>35</v>
      </c>
      <c r="D12" s="3" t="s">
        <v>33</v>
      </c>
      <c r="E12" s="21">
        <v>3909</v>
      </c>
      <c r="F12" s="59" t="s">
        <v>70</v>
      </c>
      <c r="G12" s="68">
        <v>5.5</v>
      </c>
      <c r="H12" s="25">
        <f t="shared" si="0"/>
        <v>21499.5</v>
      </c>
      <c r="I12" s="68">
        <v>4</v>
      </c>
      <c r="J12" s="25">
        <v>15636</v>
      </c>
      <c r="K12" s="68">
        <v>4</v>
      </c>
      <c r="L12" s="25">
        <v>15636</v>
      </c>
      <c r="M12" s="35">
        <v>4.0199999999999996</v>
      </c>
      <c r="N12" s="25">
        <v>15714.179999999998</v>
      </c>
      <c r="O12" s="35">
        <v>10</v>
      </c>
      <c r="P12" s="25">
        <v>39090</v>
      </c>
    </row>
    <row r="13" spans="2:16" ht="15.75">
      <c r="B13" s="24">
        <v>8</v>
      </c>
      <c r="C13" s="20" t="s">
        <v>35</v>
      </c>
      <c r="D13" s="3" t="s">
        <v>36</v>
      </c>
      <c r="E13" s="21">
        <v>2268</v>
      </c>
      <c r="F13" s="59" t="s">
        <v>70</v>
      </c>
      <c r="G13" s="68">
        <v>7.5</v>
      </c>
      <c r="H13" s="25">
        <f>E13*G13</f>
        <v>17010</v>
      </c>
      <c r="I13" s="68">
        <v>10</v>
      </c>
      <c r="J13" s="25">
        <v>22680</v>
      </c>
      <c r="K13" s="68">
        <v>10</v>
      </c>
      <c r="L13" s="25">
        <v>22680</v>
      </c>
      <c r="M13" s="35">
        <v>11.16</v>
      </c>
      <c r="N13" s="25">
        <v>25310.880000000001</v>
      </c>
      <c r="O13" s="35">
        <v>20</v>
      </c>
      <c r="P13" s="25">
        <v>45360</v>
      </c>
    </row>
    <row r="14" spans="2:16" ht="15.75">
      <c r="B14" s="24">
        <v>9</v>
      </c>
      <c r="C14" s="20" t="s">
        <v>37</v>
      </c>
      <c r="D14" s="3" t="s">
        <v>38</v>
      </c>
      <c r="E14" s="21">
        <v>1858</v>
      </c>
      <c r="F14" s="59" t="s">
        <v>72</v>
      </c>
      <c r="G14" s="68">
        <v>15</v>
      </c>
      <c r="H14" s="25">
        <f>E14*G14</f>
        <v>27870</v>
      </c>
      <c r="I14" s="68">
        <v>13</v>
      </c>
      <c r="J14" s="25">
        <v>24154</v>
      </c>
      <c r="K14" s="68">
        <v>28</v>
      </c>
      <c r="L14" s="25">
        <v>52024</v>
      </c>
      <c r="M14" s="35">
        <v>22.7</v>
      </c>
      <c r="N14" s="25">
        <v>42176.6</v>
      </c>
      <c r="O14" s="35">
        <v>25</v>
      </c>
      <c r="P14" s="25">
        <v>46450</v>
      </c>
    </row>
    <row r="15" spans="2:16" ht="31.5">
      <c r="B15" s="24">
        <v>10</v>
      </c>
      <c r="C15" s="20" t="s">
        <v>37</v>
      </c>
      <c r="D15" s="3" t="s">
        <v>11</v>
      </c>
      <c r="E15" s="21">
        <v>13</v>
      </c>
      <c r="F15" s="59" t="s">
        <v>72</v>
      </c>
      <c r="G15" s="68">
        <v>20</v>
      </c>
      <c r="H15" s="25">
        <f t="shared" si="0"/>
        <v>260</v>
      </c>
      <c r="I15" s="68">
        <v>30</v>
      </c>
      <c r="J15" s="25">
        <v>390</v>
      </c>
      <c r="K15" s="68">
        <v>43</v>
      </c>
      <c r="L15" s="25">
        <v>559</v>
      </c>
      <c r="M15" s="35">
        <v>64.89</v>
      </c>
      <c r="N15" s="25">
        <v>843.57</v>
      </c>
      <c r="O15" s="35">
        <v>36</v>
      </c>
      <c r="P15" s="25">
        <v>468</v>
      </c>
    </row>
    <row r="16" spans="2:16" ht="15.75">
      <c r="B16" s="24">
        <v>11</v>
      </c>
      <c r="C16" s="20" t="s">
        <v>39</v>
      </c>
      <c r="D16" s="3" t="s">
        <v>75</v>
      </c>
      <c r="E16" s="21">
        <v>10</v>
      </c>
      <c r="F16" s="59" t="s">
        <v>71</v>
      </c>
      <c r="G16" s="68">
        <v>2</v>
      </c>
      <c r="H16" s="25">
        <f t="shared" si="0"/>
        <v>20</v>
      </c>
      <c r="I16" s="68">
        <v>55</v>
      </c>
      <c r="J16" s="25">
        <v>550</v>
      </c>
      <c r="K16" s="68">
        <v>29</v>
      </c>
      <c r="L16" s="25">
        <v>290</v>
      </c>
      <c r="M16" s="35">
        <v>4.22</v>
      </c>
      <c r="N16" s="25">
        <v>42.199999999999996</v>
      </c>
      <c r="O16" s="35">
        <v>4</v>
      </c>
      <c r="P16" s="25">
        <v>40</v>
      </c>
    </row>
    <row r="17" spans="2:16" ht="15.75">
      <c r="B17" s="24">
        <v>12</v>
      </c>
      <c r="C17" s="20" t="s">
        <v>39</v>
      </c>
      <c r="D17" s="3" t="s">
        <v>10</v>
      </c>
      <c r="E17" s="21">
        <v>14475</v>
      </c>
      <c r="F17" s="59" t="s">
        <v>71</v>
      </c>
      <c r="G17" s="68">
        <v>1.5</v>
      </c>
      <c r="H17" s="25">
        <f t="shared" si="0"/>
        <v>21712.5</v>
      </c>
      <c r="I17" s="68">
        <v>4.25</v>
      </c>
      <c r="J17" s="25">
        <v>61518.75</v>
      </c>
      <c r="K17" s="68">
        <v>1</v>
      </c>
      <c r="L17" s="25">
        <v>14475</v>
      </c>
      <c r="M17" s="35">
        <v>2.91</v>
      </c>
      <c r="N17" s="25">
        <v>42122.25</v>
      </c>
      <c r="O17" s="35">
        <v>4</v>
      </c>
      <c r="P17" s="25">
        <v>57900</v>
      </c>
    </row>
    <row r="18" spans="2:16" ht="15.75">
      <c r="B18" s="24">
        <v>13</v>
      </c>
      <c r="C18" s="20" t="s">
        <v>40</v>
      </c>
      <c r="D18" s="3" t="s">
        <v>41</v>
      </c>
      <c r="E18" s="21">
        <v>261</v>
      </c>
      <c r="F18" s="59" t="s">
        <v>73</v>
      </c>
      <c r="G18" s="68">
        <v>40</v>
      </c>
      <c r="H18" s="25">
        <f t="shared" si="0"/>
        <v>10440</v>
      </c>
      <c r="I18" s="68">
        <v>44</v>
      </c>
      <c r="J18" s="25">
        <v>11484</v>
      </c>
      <c r="K18" s="68">
        <v>100</v>
      </c>
      <c r="L18" s="25">
        <v>26100</v>
      </c>
      <c r="M18" s="35">
        <v>96.97</v>
      </c>
      <c r="N18" s="25">
        <v>25309.17</v>
      </c>
      <c r="O18" s="35">
        <v>100</v>
      </c>
      <c r="P18" s="25">
        <v>26100</v>
      </c>
    </row>
    <row r="19" spans="2:16" ht="31.5">
      <c r="B19" s="24">
        <v>14</v>
      </c>
      <c r="C19" s="20" t="s">
        <v>42</v>
      </c>
      <c r="D19" s="3" t="s">
        <v>34</v>
      </c>
      <c r="E19" s="21">
        <v>48</v>
      </c>
      <c r="F19" s="59" t="s">
        <v>23</v>
      </c>
      <c r="G19" s="68">
        <v>1</v>
      </c>
      <c r="H19" s="25">
        <f t="shared" si="0"/>
        <v>48</v>
      </c>
      <c r="I19" s="68">
        <v>210</v>
      </c>
      <c r="J19" s="25">
        <v>10080</v>
      </c>
      <c r="K19" s="68">
        <v>240</v>
      </c>
      <c r="L19" s="25">
        <v>11520</v>
      </c>
      <c r="M19" s="35">
        <v>1.2</v>
      </c>
      <c r="N19" s="25">
        <v>57.599999999999994</v>
      </c>
      <c r="O19" s="35">
        <v>200</v>
      </c>
      <c r="P19" s="25">
        <v>9600</v>
      </c>
    </row>
    <row r="20" spans="2:16" ht="15.75">
      <c r="B20" s="24">
        <v>15</v>
      </c>
      <c r="C20" s="20" t="s">
        <v>43</v>
      </c>
      <c r="D20" s="3" t="s">
        <v>44</v>
      </c>
      <c r="E20" s="21">
        <v>208</v>
      </c>
      <c r="F20" s="59" t="s">
        <v>73</v>
      </c>
      <c r="G20" s="68">
        <v>62.5</v>
      </c>
      <c r="H20" s="25">
        <f t="shared" si="0"/>
        <v>13000</v>
      </c>
      <c r="I20" s="68">
        <v>39</v>
      </c>
      <c r="J20" s="25">
        <v>8112</v>
      </c>
      <c r="K20" s="68">
        <v>150</v>
      </c>
      <c r="L20" s="25">
        <v>31200</v>
      </c>
      <c r="M20" s="35">
        <v>103.32</v>
      </c>
      <c r="N20" s="25">
        <v>21490.559999999998</v>
      </c>
      <c r="O20" s="35">
        <v>100</v>
      </c>
      <c r="P20" s="25">
        <v>20800</v>
      </c>
    </row>
    <row r="21" spans="2:16" ht="15.75">
      <c r="B21" s="24">
        <v>16</v>
      </c>
      <c r="C21" s="20">
        <v>2301.5039999999999</v>
      </c>
      <c r="D21" s="3" t="s">
        <v>76</v>
      </c>
      <c r="E21" s="21">
        <v>354</v>
      </c>
      <c r="F21" s="59" t="s">
        <v>72</v>
      </c>
      <c r="G21" s="68">
        <v>92</v>
      </c>
      <c r="H21" s="25">
        <f t="shared" si="0"/>
        <v>32568</v>
      </c>
      <c r="I21" s="68">
        <v>97</v>
      </c>
      <c r="J21" s="25">
        <v>34338</v>
      </c>
      <c r="K21" s="68">
        <v>160</v>
      </c>
      <c r="L21" s="25">
        <v>56640</v>
      </c>
      <c r="M21" s="35">
        <v>136.30000000000001</v>
      </c>
      <c r="N21" s="25">
        <v>48250.200000000004</v>
      </c>
      <c r="O21" s="35">
        <v>159</v>
      </c>
      <c r="P21" s="25">
        <v>56286</v>
      </c>
    </row>
    <row r="22" spans="2:16" ht="31.5">
      <c r="B22" s="24">
        <v>17</v>
      </c>
      <c r="C22" s="20" t="s">
        <v>45</v>
      </c>
      <c r="D22" s="3" t="s">
        <v>16</v>
      </c>
      <c r="E22" s="21">
        <v>68</v>
      </c>
      <c r="F22" s="59" t="s">
        <v>24</v>
      </c>
      <c r="G22" s="68">
        <v>10</v>
      </c>
      <c r="H22" s="25">
        <f t="shared" si="0"/>
        <v>680</v>
      </c>
      <c r="I22" s="68">
        <v>0.01</v>
      </c>
      <c r="J22" s="25">
        <v>0.68</v>
      </c>
      <c r="K22" s="68">
        <v>5.5</v>
      </c>
      <c r="L22" s="25">
        <v>374</v>
      </c>
      <c r="M22" s="35">
        <v>6</v>
      </c>
      <c r="N22" s="25">
        <v>408</v>
      </c>
      <c r="O22" s="35">
        <v>5</v>
      </c>
      <c r="P22" s="25">
        <v>340</v>
      </c>
    </row>
    <row r="23" spans="2:16" ht="31.5">
      <c r="B23" s="24">
        <v>18</v>
      </c>
      <c r="C23" s="20" t="s">
        <v>46</v>
      </c>
      <c r="D23" s="3" t="s">
        <v>77</v>
      </c>
      <c r="E23" s="21">
        <v>192</v>
      </c>
      <c r="F23" s="59" t="s">
        <v>22</v>
      </c>
      <c r="G23" s="68">
        <v>260</v>
      </c>
      <c r="H23" s="25">
        <f t="shared" si="0"/>
        <v>49920</v>
      </c>
      <c r="I23" s="68">
        <v>210</v>
      </c>
      <c r="J23" s="25">
        <v>40320</v>
      </c>
      <c r="K23" s="68">
        <v>270</v>
      </c>
      <c r="L23" s="25">
        <v>51840</v>
      </c>
      <c r="M23" s="35">
        <v>360</v>
      </c>
      <c r="N23" s="25">
        <v>69120</v>
      </c>
      <c r="O23" s="35">
        <v>250</v>
      </c>
      <c r="P23" s="25">
        <v>48000</v>
      </c>
    </row>
    <row r="24" spans="2:16" ht="15.75">
      <c r="B24" s="24">
        <v>19</v>
      </c>
      <c r="C24" s="20">
        <v>2451.509</v>
      </c>
      <c r="D24" s="3" t="s">
        <v>78</v>
      </c>
      <c r="E24" s="21">
        <v>55</v>
      </c>
      <c r="F24" s="59" t="s">
        <v>22</v>
      </c>
      <c r="G24" s="68">
        <v>65</v>
      </c>
      <c r="H24" s="25">
        <f t="shared" si="0"/>
        <v>3575</v>
      </c>
      <c r="I24" s="68">
        <v>28</v>
      </c>
      <c r="J24" s="25">
        <v>1540</v>
      </c>
      <c r="K24" s="68">
        <v>55</v>
      </c>
      <c r="L24" s="25">
        <v>3025</v>
      </c>
      <c r="M24" s="35">
        <v>18</v>
      </c>
      <c r="N24" s="25">
        <v>990</v>
      </c>
      <c r="O24" s="35">
        <v>50</v>
      </c>
      <c r="P24" s="25">
        <v>2750</v>
      </c>
    </row>
    <row r="25" spans="2:16" ht="31.5">
      <c r="B25" s="24">
        <v>20</v>
      </c>
      <c r="C25" s="20" t="s">
        <v>47</v>
      </c>
      <c r="D25" s="3" t="s">
        <v>48</v>
      </c>
      <c r="E25" s="21">
        <v>295</v>
      </c>
      <c r="F25" s="59" t="s">
        <v>70</v>
      </c>
      <c r="G25" s="68">
        <v>115</v>
      </c>
      <c r="H25" s="25">
        <f t="shared" si="0"/>
        <v>33925</v>
      </c>
      <c r="I25" s="68">
        <v>117</v>
      </c>
      <c r="J25" s="25">
        <v>34515</v>
      </c>
      <c r="K25" s="68">
        <v>100</v>
      </c>
      <c r="L25" s="25">
        <v>29500</v>
      </c>
      <c r="M25" s="35">
        <v>180</v>
      </c>
      <c r="N25" s="25">
        <v>53100</v>
      </c>
      <c r="O25" s="35">
        <v>117.5</v>
      </c>
      <c r="P25" s="25">
        <v>34662.5</v>
      </c>
    </row>
    <row r="26" spans="2:16" ht="15.75">
      <c r="B26" s="24">
        <v>21</v>
      </c>
      <c r="C26" s="20" t="s">
        <v>47</v>
      </c>
      <c r="D26" s="3" t="s">
        <v>79</v>
      </c>
      <c r="E26" s="21">
        <v>883</v>
      </c>
      <c r="F26" s="59" t="s">
        <v>70</v>
      </c>
      <c r="G26" s="68">
        <v>0.5</v>
      </c>
      <c r="H26" s="25">
        <f t="shared" si="0"/>
        <v>441.5</v>
      </c>
      <c r="I26" s="68">
        <v>11</v>
      </c>
      <c r="J26" s="25">
        <v>9713</v>
      </c>
      <c r="K26" s="68">
        <v>20</v>
      </c>
      <c r="L26" s="25">
        <v>17660</v>
      </c>
      <c r="M26" s="35">
        <v>12</v>
      </c>
      <c r="N26" s="25">
        <v>10596</v>
      </c>
      <c r="O26" s="35">
        <v>3.5</v>
      </c>
      <c r="P26" s="25">
        <v>3090.5</v>
      </c>
    </row>
    <row r="27" spans="2:16" ht="15.75">
      <c r="B27" s="24">
        <v>22</v>
      </c>
      <c r="C27" s="20" t="s">
        <v>49</v>
      </c>
      <c r="D27" s="3" t="s">
        <v>20</v>
      </c>
      <c r="E27" s="21">
        <v>5</v>
      </c>
      <c r="F27" s="59" t="s">
        <v>90</v>
      </c>
      <c r="G27" s="68">
        <v>700</v>
      </c>
      <c r="H27" s="25">
        <f t="shared" si="0"/>
        <v>3500</v>
      </c>
      <c r="I27" s="68">
        <v>350</v>
      </c>
      <c r="J27" s="25">
        <v>1750</v>
      </c>
      <c r="K27" s="68">
        <v>210</v>
      </c>
      <c r="L27" s="25">
        <v>1050</v>
      </c>
      <c r="M27" s="35">
        <v>168.72</v>
      </c>
      <c r="N27" s="25">
        <v>843.6</v>
      </c>
      <c r="O27" s="35">
        <v>890</v>
      </c>
      <c r="P27" s="25">
        <v>4450</v>
      </c>
    </row>
    <row r="28" spans="2:16" ht="15.75">
      <c r="B28" s="24">
        <v>23</v>
      </c>
      <c r="C28" s="20" t="s">
        <v>50</v>
      </c>
      <c r="D28" s="3" t="s">
        <v>28</v>
      </c>
      <c r="E28" s="21">
        <v>6</v>
      </c>
      <c r="F28" s="59" t="s">
        <v>90</v>
      </c>
      <c r="G28" s="68">
        <v>800</v>
      </c>
      <c r="H28" s="25">
        <f>E28*G28</f>
        <v>4800</v>
      </c>
      <c r="I28" s="68">
        <v>800</v>
      </c>
      <c r="J28" s="25">
        <v>4800</v>
      </c>
      <c r="K28" s="68">
        <v>1200</v>
      </c>
      <c r="L28" s="25">
        <v>7200</v>
      </c>
      <c r="M28" s="35">
        <v>1528.1</v>
      </c>
      <c r="N28" s="25">
        <v>9168.5999999999985</v>
      </c>
      <c r="O28" s="35">
        <v>2006.3</v>
      </c>
      <c r="P28" s="25">
        <v>12037.8</v>
      </c>
    </row>
    <row r="29" spans="2:16" ht="15.75">
      <c r="B29" s="24">
        <v>24</v>
      </c>
      <c r="C29" s="22" t="s">
        <v>50</v>
      </c>
      <c r="D29" s="3" t="s">
        <v>26</v>
      </c>
      <c r="E29" s="21">
        <v>6</v>
      </c>
      <c r="F29" s="59" t="s">
        <v>90</v>
      </c>
      <c r="G29" s="68">
        <v>750</v>
      </c>
      <c r="H29" s="25">
        <f t="shared" si="0"/>
        <v>4500</v>
      </c>
      <c r="I29" s="68">
        <v>1000</v>
      </c>
      <c r="J29" s="25">
        <v>6000</v>
      </c>
      <c r="K29" s="68">
        <v>820</v>
      </c>
      <c r="L29" s="25">
        <v>4920</v>
      </c>
      <c r="M29" s="35">
        <v>140.6</v>
      </c>
      <c r="N29" s="25">
        <v>843.59999999999991</v>
      </c>
      <c r="O29" s="35">
        <v>1087.5</v>
      </c>
      <c r="P29" s="25">
        <v>6525</v>
      </c>
    </row>
    <row r="30" spans="2:16" ht="31.5">
      <c r="B30" s="24">
        <v>25</v>
      </c>
      <c r="C30" s="22">
        <v>2506.502</v>
      </c>
      <c r="D30" s="3" t="s">
        <v>31</v>
      </c>
      <c r="E30" s="21">
        <v>4</v>
      </c>
      <c r="F30" s="59" t="s">
        <v>90</v>
      </c>
      <c r="G30" s="68">
        <v>10500</v>
      </c>
      <c r="H30" s="25">
        <f t="shared" si="0"/>
        <v>42000</v>
      </c>
      <c r="I30" s="68">
        <v>12000</v>
      </c>
      <c r="J30" s="25">
        <v>48000</v>
      </c>
      <c r="K30" s="68">
        <v>10400</v>
      </c>
      <c r="L30" s="25">
        <v>41600</v>
      </c>
      <c r="M30" s="35">
        <v>8640</v>
      </c>
      <c r="N30" s="25">
        <v>34560</v>
      </c>
      <c r="O30" s="35">
        <v>10700</v>
      </c>
      <c r="P30" s="25">
        <v>42800</v>
      </c>
    </row>
    <row r="31" spans="2:16" ht="31.5">
      <c r="B31" s="24">
        <v>26</v>
      </c>
      <c r="C31" s="20">
        <v>2506.502</v>
      </c>
      <c r="D31" s="3" t="s">
        <v>15</v>
      </c>
      <c r="E31" s="21">
        <v>11</v>
      </c>
      <c r="F31" s="59" t="s">
        <v>90</v>
      </c>
      <c r="G31" s="68">
        <v>7000</v>
      </c>
      <c r="H31" s="25">
        <f t="shared" si="0"/>
        <v>77000</v>
      </c>
      <c r="I31" s="68">
        <v>8000</v>
      </c>
      <c r="J31" s="25">
        <v>88000</v>
      </c>
      <c r="K31" s="68">
        <v>8300</v>
      </c>
      <c r="L31" s="25">
        <v>91300</v>
      </c>
      <c r="M31" s="35">
        <v>5640</v>
      </c>
      <c r="N31" s="25">
        <v>62040</v>
      </c>
      <c r="O31" s="35">
        <v>6465</v>
      </c>
      <c r="P31" s="25">
        <v>71115</v>
      </c>
    </row>
    <row r="32" spans="2:16" ht="15.75">
      <c r="B32" s="24">
        <v>27</v>
      </c>
      <c r="C32" s="20" t="s">
        <v>51</v>
      </c>
      <c r="D32" s="3" t="s">
        <v>17</v>
      </c>
      <c r="E32" s="21">
        <v>7362</v>
      </c>
      <c r="F32" s="59" t="s">
        <v>71</v>
      </c>
      <c r="G32" s="68">
        <v>9</v>
      </c>
      <c r="H32" s="25">
        <f t="shared" si="0"/>
        <v>66258</v>
      </c>
      <c r="I32" s="68">
        <v>8</v>
      </c>
      <c r="J32" s="25">
        <v>58896</v>
      </c>
      <c r="K32" s="68">
        <v>13</v>
      </c>
      <c r="L32" s="25">
        <v>95706</v>
      </c>
      <c r="M32" s="35">
        <v>13.02</v>
      </c>
      <c r="N32" s="25">
        <v>95853.239999999991</v>
      </c>
      <c r="O32" s="35">
        <v>10.5</v>
      </c>
      <c r="P32" s="25">
        <v>77301</v>
      </c>
    </row>
    <row r="33" spans="2:16" ht="15.75">
      <c r="B33" s="24">
        <v>28</v>
      </c>
      <c r="C33" s="20">
        <v>2521.518</v>
      </c>
      <c r="D33" s="3" t="s">
        <v>80</v>
      </c>
      <c r="E33" s="21">
        <v>13967</v>
      </c>
      <c r="F33" s="59" t="s">
        <v>71</v>
      </c>
      <c r="G33" s="68">
        <v>14</v>
      </c>
      <c r="H33" s="25">
        <f t="shared" si="0"/>
        <v>195538</v>
      </c>
      <c r="I33" s="68">
        <v>17</v>
      </c>
      <c r="J33" s="25">
        <v>237439</v>
      </c>
      <c r="K33" s="68">
        <v>23</v>
      </c>
      <c r="L33" s="25">
        <v>321241</v>
      </c>
      <c r="M33" s="35">
        <v>13.02</v>
      </c>
      <c r="N33" s="25">
        <v>181850.34</v>
      </c>
      <c r="O33" s="35">
        <v>20</v>
      </c>
      <c r="P33" s="25">
        <v>279340</v>
      </c>
    </row>
    <row r="34" spans="2:16" ht="15.75" customHeight="1">
      <c r="B34" s="24">
        <v>29</v>
      </c>
      <c r="C34" s="20" t="s">
        <v>52</v>
      </c>
      <c r="D34" s="3" t="s">
        <v>53</v>
      </c>
      <c r="E34" s="21">
        <v>455</v>
      </c>
      <c r="F34" s="59" t="s">
        <v>90</v>
      </c>
      <c r="G34" s="68">
        <v>12</v>
      </c>
      <c r="H34" s="25">
        <f t="shared" si="0"/>
        <v>5460</v>
      </c>
      <c r="I34" s="68">
        <v>15</v>
      </c>
      <c r="J34" s="25">
        <v>6825</v>
      </c>
      <c r="K34" s="68">
        <v>33</v>
      </c>
      <c r="L34" s="25">
        <v>15015</v>
      </c>
      <c r="M34" s="35">
        <v>13.19</v>
      </c>
      <c r="N34" s="25">
        <v>6001.45</v>
      </c>
      <c r="O34" s="35">
        <v>31.5</v>
      </c>
      <c r="P34" s="25">
        <v>14332.5</v>
      </c>
    </row>
    <row r="35" spans="2:16" ht="31.5">
      <c r="B35" s="24">
        <v>30</v>
      </c>
      <c r="C35" s="20" t="s">
        <v>54</v>
      </c>
      <c r="D35" s="3" t="s">
        <v>29</v>
      </c>
      <c r="E35" s="21">
        <v>2302</v>
      </c>
      <c r="F35" s="59" t="s">
        <v>70</v>
      </c>
      <c r="G35" s="68">
        <v>42</v>
      </c>
      <c r="H35" s="25">
        <f t="shared" si="0"/>
        <v>96684</v>
      </c>
      <c r="I35" s="68">
        <v>48</v>
      </c>
      <c r="J35" s="25">
        <v>110496</v>
      </c>
      <c r="K35" s="68">
        <v>66</v>
      </c>
      <c r="L35" s="25">
        <v>151932</v>
      </c>
      <c r="M35" s="35">
        <v>68.53</v>
      </c>
      <c r="N35" s="25">
        <v>157756.06</v>
      </c>
      <c r="O35" s="35">
        <v>60</v>
      </c>
      <c r="P35" s="25">
        <v>138120</v>
      </c>
    </row>
    <row r="36" spans="2:16" ht="15.75">
      <c r="B36" s="24">
        <v>31</v>
      </c>
      <c r="C36" s="20" t="s">
        <v>55</v>
      </c>
      <c r="D36" s="3" t="s">
        <v>56</v>
      </c>
      <c r="E36" s="21">
        <v>16</v>
      </c>
      <c r="F36" s="59" t="s">
        <v>72</v>
      </c>
      <c r="G36" s="68">
        <v>150</v>
      </c>
      <c r="H36" s="25">
        <f>E36*G36</f>
        <v>2400</v>
      </c>
      <c r="I36" s="68">
        <v>100</v>
      </c>
      <c r="J36" s="25">
        <v>1600</v>
      </c>
      <c r="K36" s="68">
        <v>170</v>
      </c>
      <c r="L36" s="25">
        <v>2720</v>
      </c>
      <c r="M36" s="35">
        <v>115.55</v>
      </c>
      <c r="N36" s="25">
        <v>1848.8</v>
      </c>
      <c r="O36" s="35">
        <v>139</v>
      </c>
      <c r="P36" s="25">
        <v>2224</v>
      </c>
    </row>
    <row r="37" spans="2:16" ht="15.75">
      <c r="B37" s="24">
        <v>32</v>
      </c>
      <c r="C37" s="20" t="s">
        <v>57</v>
      </c>
      <c r="D37" s="3" t="s">
        <v>58</v>
      </c>
      <c r="E37" s="21">
        <v>770</v>
      </c>
      <c r="F37" s="59" t="s">
        <v>71</v>
      </c>
      <c r="G37" s="68">
        <v>60</v>
      </c>
      <c r="H37" s="25">
        <f t="shared" si="0"/>
        <v>46200</v>
      </c>
      <c r="I37" s="68">
        <v>54</v>
      </c>
      <c r="J37" s="25">
        <v>41580</v>
      </c>
      <c r="K37" s="68">
        <v>100</v>
      </c>
      <c r="L37" s="25">
        <v>77000</v>
      </c>
      <c r="M37" s="35">
        <v>62</v>
      </c>
      <c r="N37" s="25">
        <v>47740</v>
      </c>
      <c r="O37" s="35">
        <v>94</v>
      </c>
      <c r="P37" s="25">
        <v>72380</v>
      </c>
    </row>
    <row r="38" spans="2:16" ht="31.5">
      <c r="B38" s="24">
        <v>33</v>
      </c>
      <c r="C38" s="20" t="s">
        <v>59</v>
      </c>
      <c r="D38" s="3" t="s">
        <v>14</v>
      </c>
      <c r="E38" s="21">
        <v>1</v>
      </c>
      <c r="F38" s="59" t="s">
        <v>21</v>
      </c>
      <c r="G38" s="68">
        <v>11500</v>
      </c>
      <c r="H38" s="25">
        <f t="shared" si="0"/>
        <v>11500</v>
      </c>
      <c r="I38" s="68">
        <v>12000</v>
      </c>
      <c r="J38" s="25">
        <v>12000</v>
      </c>
      <c r="K38" s="68">
        <v>30000</v>
      </c>
      <c r="L38" s="25">
        <v>30000</v>
      </c>
      <c r="M38" s="35">
        <v>22800</v>
      </c>
      <c r="N38" s="25">
        <v>22800</v>
      </c>
      <c r="O38" s="35">
        <v>80000</v>
      </c>
      <c r="P38" s="25">
        <v>80000</v>
      </c>
    </row>
    <row r="39" spans="2:16" ht="31.5">
      <c r="B39" s="24">
        <v>34</v>
      </c>
      <c r="C39" s="26" t="s">
        <v>59</v>
      </c>
      <c r="D39" s="27" t="s">
        <v>60</v>
      </c>
      <c r="E39" s="21">
        <v>1</v>
      </c>
      <c r="F39" s="60" t="s">
        <v>21</v>
      </c>
      <c r="G39" s="68">
        <v>4000</v>
      </c>
      <c r="H39" s="25">
        <f t="shared" si="0"/>
        <v>4000</v>
      </c>
      <c r="I39" s="68">
        <v>3600</v>
      </c>
      <c r="J39" s="25">
        <v>3600</v>
      </c>
      <c r="K39" s="68">
        <v>25000</v>
      </c>
      <c r="L39" s="25">
        <v>25000</v>
      </c>
      <c r="M39" s="35">
        <v>4200</v>
      </c>
      <c r="N39" s="25">
        <v>4200</v>
      </c>
      <c r="O39" s="35">
        <v>20000</v>
      </c>
      <c r="P39" s="25">
        <v>20000</v>
      </c>
    </row>
    <row r="40" spans="2:16" ht="15.75">
      <c r="B40" s="24">
        <v>35</v>
      </c>
      <c r="C40" s="26" t="s">
        <v>61</v>
      </c>
      <c r="D40" s="27" t="s">
        <v>62</v>
      </c>
      <c r="E40" s="21">
        <v>11</v>
      </c>
      <c r="F40" s="60" t="s">
        <v>90</v>
      </c>
      <c r="G40" s="68">
        <v>300</v>
      </c>
      <c r="H40" s="25">
        <f t="shared" si="0"/>
        <v>3300</v>
      </c>
      <c r="I40" s="68">
        <v>300</v>
      </c>
      <c r="J40" s="25">
        <v>3300</v>
      </c>
      <c r="K40" s="68">
        <v>380</v>
      </c>
      <c r="L40" s="25">
        <v>4180</v>
      </c>
      <c r="M40" s="35">
        <v>342</v>
      </c>
      <c r="N40" s="25">
        <v>3762</v>
      </c>
      <c r="O40" s="35">
        <v>300</v>
      </c>
      <c r="P40" s="25">
        <v>3300</v>
      </c>
    </row>
    <row r="41" spans="2:16" ht="15.75">
      <c r="B41" s="24">
        <v>36</v>
      </c>
      <c r="C41" s="20">
        <v>2571.6019999999999</v>
      </c>
      <c r="D41" s="3" t="s">
        <v>81</v>
      </c>
      <c r="E41" s="21">
        <v>24</v>
      </c>
      <c r="F41" s="59" t="s">
        <v>90</v>
      </c>
      <c r="G41" s="68">
        <v>200</v>
      </c>
      <c r="H41" s="25">
        <f t="shared" si="0"/>
        <v>4800</v>
      </c>
      <c r="I41" s="68">
        <v>550</v>
      </c>
      <c r="J41" s="25">
        <v>13200</v>
      </c>
      <c r="K41" s="68">
        <v>110</v>
      </c>
      <c r="L41" s="25">
        <v>2640</v>
      </c>
      <c r="M41" s="35">
        <v>1.2</v>
      </c>
      <c r="N41" s="25">
        <v>28.799999999999997</v>
      </c>
      <c r="O41" s="35">
        <v>300</v>
      </c>
      <c r="P41" s="25">
        <v>7200</v>
      </c>
    </row>
    <row r="42" spans="2:16" ht="15.75">
      <c r="B42" s="24">
        <v>37</v>
      </c>
      <c r="C42" s="20" t="s">
        <v>63</v>
      </c>
      <c r="D42" s="3" t="s">
        <v>13</v>
      </c>
      <c r="E42" s="21">
        <v>66</v>
      </c>
      <c r="F42" s="59" t="s">
        <v>90</v>
      </c>
      <c r="G42" s="68">
        <v>175</v>
      </c>
      <c r="H42" s="25">
        <f>E42*G42</f>
        <v>11550</v>
      </c>
      <c r="I42" s="68">
        <v>200</v>
      </c>
      <c r="J42" s="25">
        <v>13200</v>
      </c>
      <c r="K42" s="68">
        <v>240</v>
      </c>
      <c r="L42" s="25">
        <v>15840</v>
      </c>
      <c r="M42" s="35">
        <v>180</v>
      </c>
      <c r="N42" s="25">
        <v>11880</v>
      </c>
      <c r="O42" s="35">
        <v>400</v>
      </c>
      <c r="P42" s="25">
        <v>26400</v>
      </c>
    </row>
    <row r="43" spans="2:16" ht="31.5">
      <c r="B43" s="24">
        <v>38</v>
      </c>
      <c r="C43" s="20" t="s">
        <v>64</v>
      </c>
      <c r="D43" s="3" t="s">
        <v>65</v>
      </c>
      <c r="E43" s="21">
        <v>200</v>
      </c>
      <c r="F43" s="59" t="s">
        <v>70</v>
      </c>
      <c r="G43" s="68">
        <v>5</v>
      </c>
      <c r="H43" s="25">
        <f t="shared" si="0"/>
        <v>1000</v>
      </c>
      <c r="I43" s="68">
        <v>4</v>
      </c>
      <c r="J43" s="25">
        <v>800</v>
      </c>
      <c r="K43" s="68">
        <v>15</v>
      </c>
      <c r="L43" s="25">
        <v>3000</v>
      </c>
      <c r="M43" s="35">
        <v>6</v>
      </c>
      <c r="N43" s="25">
        <v>1200</v>
      </c>
      <c r="O43" s="35">
        <v>10</v>
      </c>
      <c r="P43" s="25">
        <v>2000</v>
      </c>
    </row>
    <row r="44" spans="2:16" ht="15.75">
      <c r="B44" s="24">
        <v>39</v>
      </c>
      <c r="C44" s="20" t="s">
        <v>66</v>
      </c>
      <c r="D44" s="3" t="s">
        <v>67</v>
      </c>
      <c r="E44" s="21">
        <v>158</v>
      </c>
      <c r="F44" s="59" t="s">
        <v>73</v>
      </c>
      <c r="G44" s="68">
        <v>45</v>
      </c>
      <c r="H44" s="25">
        <f t="shared" si="0"/>
        <v>7110</v>
      </c>
      <c r="I44" s="68">
        <v>55</v>
      </c>
      <c r="J44" s="25">
        <v>8690</v>
      </c>
      <c r="K44" s="68">
        <v>150</v>
      </c>
      <c r="L44" s="25">
        <v>23700</v>
      </c>
      <c r="M44" s="35">
        <v>140.08000000000001</v>
      </c>
      <c r="N44" s="25">
        <v>22132.640000000003</v>
      </c>
      <c r="O44" s="35">
        <v>60</v>
      </c>
      <c r="P44" s="25">
        <v>9480</v>
      </c>
    </row>
    <row r="45" spans="2:16" ht="15.75">
      <c r="B45" s="24">
        <v>40</v>
      </c>
      <c r="C45" s="20" t="s">
        <v>68</v>
      </c>
      <c r="D45" s="3" t="s">
        <v>69</v>
      </c>
      <c r="E45" s="21">
        <v>126</v>
      </c>
      <c r="F45" s="59" t="s">
        <v>74</v>
      </c>
      <c r="G45" s="68">
        <v>20</v>
      </c>
      <c r="H45" s="25">
        <f t="shared" si="0"/>
        <v>2520</v>
      </c>
      <c r="I45" s="68">
        <v>11</v>
      </c>
      <c r="J45" s="25">
        <v>1386</v>
      </c>
      <c r="K45" s="68">
        <v>13</v>
      </c>
      <c r="L45" s="25">
        <v>1638</v>
      </c>
      <c r="M45" s="35">
        <v>1.2</v>
      </c>
      <c r="N45" s="25">
        <v>151.19999999999999</v>
      </c>
      <c r="O45" s="35">
        <v>10</v>
      </c>
      <c r="P45" s="25">
        <v>1260</v>
      </c>
    </row>
    <row r="46" spans="2:16" ht="17.25" customHeight="1">
      <c r="B46" s="24">
        <v>41</v>
      </c>
      <c r="C46" s="20">
        <v>2582.5030000000002</v>
      </c>
      <c r="D46" s="3" t="s">
        <v>82</v>
      </c>
      <c r="E46" s="21">
        <v>33226</v>
      </c>
      <c r="F46" s="59" t="s">
        <v>70</v>
      </c>
      <c r="G46" s="68">
        <v>2.95</v>
      </c>
      <c r="H46" s="25">
        <f t="shared" si="0"/>
        <v>98016.700000000012</v>
      </c>
      <c r="I46" s="68">
        <v>3</v>
      </c>
      <c r="J46" s="25">
        <v>99678</v>
      </c>
      <c r="K46" s="68">
        <v>3.5</v>
      </c>
      <c r="L46" s="25">
        <v>116291</v>
      </c>
      <c r="M46" s="35">
        <v>3.36</v>
      </c>
      <c r="N46" s="25">
        <v>111639.36</v>
      </c>
      <c r="O46" s="35">
        <v>3.5</v>
      </c>
      <c r="P46" s="25">
        <v>116291</v>
      </c>
    </row>
    <row r="47" spans="2:16" ht="20.25" customHeight="1">
      <c r="B47" s="24">
        <v>42</v>
      </c>
      <c r="C47" s="20">
        <v>2582.5030000000002</v>
      </c>
      <c r="D47" s="3" t="s">
        <v>83</v>
      </c>
      <c r="E47" s="21">
        <v>532</v>
      </c>
      <c r="F47" s="59" t="s">
        <v>70</v>
      </c>
      <c r="G47" s="68">
        <v>2.95</v>
      </c>
      <c r="H47" s="25">
        <f t="shared" si="0"/>
        <v>1569.4</v>
      </c>
      <c r="I47" s="68">
        <v>3</v>
      </c>
      <c r="J47" s="25">
        <v>1596</v>
      </c>
      <c r="K47" s="68">
        <v>3.5</v>
      </c>
      <c r="L47" s="25">
        <v>1862</v>
      </c>
      <c r="M47" s="35">
        <v>3.36</v>
      </c>
      <c r="N47" s="25">
        <v>1787.52</v>
      </c>
      <c r="O47" s="35">
        <v>3.5</v>
      </c>
      <c r="P47" s="25">
        <v>1862</v>
      </c>
    </row>
    <row r="48" spans="2:16" ht="15.75" customHeight="1">
      <c r="B48" s="24">
        <v>43</v>
      </c>
      <c r="C48" s="20">
        <v>2582.5030000000002</v>
      </c>
      <c r="D48" s="3" t="s">
        <v>84</v>
      </c>
      <c r="E48" s="21">
        <v>400</v>
      </c>
      <c r="F48" s="59" t="s">
        <v>70</v>
      </c>
      <c r="G48" s="68">
        <v>2.95</v>
      </c>
      <c r="H48" s="25">
        <f t="shared" si="0"/>
        <v>1180</v>
      </c>
      <c r="I48" s="68">
        <v>3</v>
      </c>
      <c r="J48" s="25">
        <v>1200</v>
      </c>
      <c r="K48" s="68">
        <v>3.5</v>
      </c>
      <c r="L48" s="25">
        <v>1400</v>
      </c>
      <c r="M48" s="35">
        <v>3.36</v>
      </c>
      <c r="N48" s="25">
        <v>1344</v>
      </c>
      <c r="O48" s="35">
        <v>3.5</v>
      </c>
      <c r="P48" s="25">
        <v>1400</v>
      </c>
    </row>
    <row r="49" spans="2:16" ht="18" customHeight="1">
      <c r="B49" s="24">
        <v>44</v>
      </c>
      <c r="C49" s="20">
        <v>2582.5030000000002</v>
      </c>
      <c r="D49" s="3" t="s">
        <v>85</v>
      </c>
      <c r="E49" s="21">
        <v>50</v>
      </c>
      <c r="F49" s="59" t="s">
        <v>70</v>
      </c>
      <c r="G49" s="68">
        <v>5.8</v>
      </c>
      <c r="H49" s="25">
        <f t="shared" si="0"/>
        <v>290</v>
      </c>
      <c r="I49" s="68">
        <v>6</v>
      </c>
      <c r="J49" s="25">
        <v>300</v>
      </c>
      <c r="K49" s="68">
        <v>7.5</v>
      </c>
      <c r="L49" s="25">
        <v>375</v>
      </c>
      <c r="M49" s="35">
        <v>6.72</v>
      </c>
      <c r="N49" s="25">
        <v>336</v>
      </c>
      <c r="O49" s="35">
        <v>7</v>
      </c>
      <c r="P49" s="25">
        <v>350</v>
      </c>
    </row>
    <row r="50" spans="2:16" ht="20.25" customHeight="1">
      <c r="B50" s="24">
        <v>45</v>
      </c>
      <c r="C50" s="20">
        <v>2582.518</v>
      </c>
      <c r="D50" s="3" t="s">
        <v>86</v>
      </c>
      <c r="E50" s="21">
        <v>341</v>
      </c>
      <c r="F50" s="59" t="s">
        <v>71</v>
      </c>
      <c r="G50" s="68">
        <v>27</v>
      </c>
      <c r="H50" s="25">
        <f t="shared" si="0"/>
        <v>9207</v>
      </c>
      <c r="I50" s="68">
        <v>29</v>
      </c>
      <c r="J50" s="25">
        <v>9889</v>
      </c>
      <c r="K50" s="68">
        <v>34</v>
      </c>
      <c r="L50" s="25">
        <v>11594</v>
      </c>
      <c r="M50" s="35">
        <v>30.96</v>
      </c>
      <c r="N50" s="25">
        <v>10557.36</v>
      </c>
      <c r="O50" s="35">
        <v>32.299999999999997</v>
      </c>
      <c r="P50" s="25">
        <v>11014.3</v>
      </c>
    </row>
    <row r="51" spans="2:16" ht="36" customHeight="1">
      <c r="B51" s="24">
        <v>46</v>
      </c>
      <c r="C51" s="20">
        <v>2582.518</v>
      </c>
      <c r="D51" s="3" t="s">
        <v>87</v>
      </c>
      <c r="E51" s="21">
        <v>322.60000000000002</v>
      </c>
      <c r="F51" s="59" t="s">
        <v>71</v>
      </c>
      <c r="G51" s="68">
        <v>28</v>
      </c>
      <c r="H51" s="25">
        <f t="shared" si="0"/>
        <v>9032.8000000000011</v>
      </c>
      <c r="I51" s="68">
        <v>30</v>
      </c>
      <c r="J51" s="25">
        <v>9690</v>
      </c>
      <c r="K51" s="68">
        <v>35</v>
      </c>
      <c r="L51" s="25">
        <v>11291</v>
      </c>
      <c r="M51" s="35">
        <v>31.92</v>
      </c>
      <c r="N51" s="25">
        <v>10297.392000000002</v>
      </c>
      <c r="O51" s="35">
        <v>33.299999999999997</v>
      </c>
      <c r="P51" s="25">
        <v>10742.58</v>
      </c>
    </row>
    <row r="52" spans="2:16" ht="36.75" customHeight="1">
      <c r="B52" s="24">
        <v>47</v>
      </c>
      <c r="C52" s="20">
        <v>2582.518</v>
      </c>
      <c r="D52" s="3" t="s">
        <v>88</v>
      </c>
      <c r="E52" s="21">
        <v>660</v>
      </c>
      <c r="F52" s="59" t="s">
        <v>71</v>
      </c>
      <c r="G52" s="68">
        <v>17.100000000000001</v>
      </c>
      <c r="H52" s="25">
        <f t="shared" si="0"/>
        <v>11286.000000000002</v>
      </c>
      <c r="I52" s="68">
        <v>18</v>
      </c>
      <c r="J52" s="25">
        <v>11880</v>
      </c>
      <c r="K52" s="68">
        <v>22</v>
      </c>
      <c r="L52" s="25">
        <v>14520</v>
      </c>
      <c r="M52" s="35">
        <v>19.8</v>
      </c>
      <c r="N52" s="25">
        <v>13068</v>
      </c>
      <c r="O52" s="35">
        <v>20.7</v>
      </c>
      <c r="P52" s="25">
        <v>13662</v>
      </c>
    </row>
    <row r="53" spans="2:16" ht="63.75" thickBot="1">
      <c r="B53" s="24">
        <v>48</v>
      </c>
      <c r="C53" s="20">
        <v>2582.6179999999999</v>
      </c>
      <c r="D53" s="3" t="s">
        <v>89</v>
      </c>
      <c r="E53" s="21">
        <v>276</v>
      </c>
      <c r="F53" s="59" t="s">
        <v>71</v>
      </c>
      <c r="G53" s="68">
        <v>24</v>
      </c>
      <c r="H53" s="25">
        <f t="shared" si="0"/>
        <v>6624</v>
      </c>
      <c r="I53" s="68">
        <v>26</v>
      </c>
      <c r="J53" s="25">
        <v>7176</v>
      </c>
      <c r="K53" s="68">
        <v>31</v>
      </c>
      <c r="L53" s="25">
        <v>8556</v>
      </c>
      <c r="M53" s="35">
        <v>27.6</v>
      </c>
      <c r="N53" s="25">
        <v>7617.6</v>
      </c>
      <c r="O53" s="35">
        <v>28.8</v>
      </c>
      <c r="P53" s="25">
        <v>7948.8</v>
      </c>
    </row>
    <row r="54" spans="2:16" s="28" customFormat="1" ht="42" customHeight="1" thickBot="1">
      <c r="B54" s="28">
        <v>49</v>
      </c>
      <c r="C54" s="36" t="s">
        <v>94</v>
      </c>
      <c r="D54" s="38"/>
      <c r="E54" s="37"/>
      <c r="F54" s="39" t="s">
        <v>30</v>
      </c>
      <c r="G54" s="41">
        <f>SUM(H6:H53)</f>
        <v>1047710.3000000002</v>
      </c>
      <c r="H54" s="40"/>
      <c r="I54" s="41">
        <f t="shared" ref="I54:P54" si="1">SUM(J6:J53)</f>
        <v>1213136.83</v>
      </c>
      <c r="J54" s="40"/>
      <c r="K54" s="41">
        <f t="shared" ref="K54:P54" si="2">SUM(L6:L53)</f>
        <v>1502640</v>
      </c>
      <c r="L54" s="40"/>
      <c r="M54" s="41">
        <f t="shared" ref="M54:P54" si="3">SUM(N6:N53)</f>
        <v>1318826.372</v>
      </c>
      <c r="N54" s="40"/>
      <c r="O54" s="41">
        <f t="shared" ref="O54:P54" si="4">SUM(P6:P53)</f>
        <v>1765836.9800000002</v>
      </c>
      <c r="P54" s="40"/>
    </row>
    <row r="55" spans="2:16" ht="15.75">
      <c r="B55" s="28"/>
      <c r="C55" s="28"/>
      <c r="D55" s="28"/>
      <c r="E55" s="29"/>
      <c r="F55" s="28"/>
      <c r="G55" s="32"/>
      <c r="H55" s="28"/>
    </row>
  </sheetData>
  <mergeCells count="13">
    <mergeCell ref="M54:N54"/>
    <mergeCell ref="O54:P54"/>
    <mergeCell ref="C54:E54"/>
    <mergeCell ref="G3:H3"/>
    <mergeCell ref="B2:P2"/>
    <mergeCell ref="B1:O1"/>
    <mergeCell ref="G54:H54"/>
    <mergeCell ref="I3:J3"/>
    <mergeCell ref="K3:L3"/>
    <mergeCell ref="M3:N3"/>
    <mergeCell ref="O3:P3"/>
    <mergeCell ref="I54:J54"/>
    <mergeCell ref="K54:L54"/>
  </mergeCells>
  <pageMargins left="0.25" right="0.25" top="0.75" bottom="0.75" header="0.3" footer="0.3"/>
  <pageSetup scale="66" fitToHeight="0" orientation="portrait" r:id="rId1"/>
  <rowBreaks count="1" manualBreakCount="1">
    <brk id="2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9F033-310F-4E05-9F15-1B542D29CC8B}"/>
</file>

<file path=customXml/itemProps2.xml><?xml version="1.0" encoding="utf-8"?>
<ds:datastoreItem xmlns:ds="http://schemas.openxmlformats.org/officeDocument/2006/customXml" ds:itemID="{153C46FF-A622-4B43-B160-59D2C6430018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5441DBFC-1AAD-438B-92FB-A34E450B5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2024-09-05T21:05:42Z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