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50-21-RFQ-OFS-ARPA-268 MARSHALL AVE PROJECT-MICHAEL B/"/>
    </mc:Choice>
  </mc:AlternateContent>
  <xr:revisionPtr revIDLastSave="78" documentId="8_{627572E0-8D9C-4DFA-8D7F-4FA7D6010CD6}" xr6:coauthVersionLast="47" xr6:coauthVersionMax="47" xr10:uidLastSave="{7EE4E2CC-450A-4636-8843-E7CB84CD2538}"/>
  <bookViews>
    <workbookView xWindow="-120" yWindow="-120" windowWidth="29040" windowHeight="15840" tabRatio="615" xr2:uid="{00000000-000D-0000-FFFF-FFFF00000000}"/>
  </bookViews>
  <sheets>
    <sheet name=" Bid Tab" sheetId="21" r:id="rId1"/>
  </sheets>
  <definedNames>
    <definedName name="_xlnm.Print_Area" localSheetId="0">' Bid Tab'!$A$1:$G$16</definedName>
    <definedName name="table" localSheetId="0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1" l="1"/>
  <c r="K15" i="21"/>
  <c r="K10" i="21"/>
  <c r="K5" i="21"/>
  <c r="K6" i="21"/>
  <c r="K7" i="21"/>
  <c r="K8" i="21"/>
  <c r="K9" i="21"/>
  <c r="K4" i="21"/>
  <c r="I15" i="21"/>
  <c r="I16" i="21" s="1"/>
  <c r="F13" i="21" l="1"/>
  <c r="G10" i="21"/>
  <c r="G13" i="21"/>
  <c r="G14" i="21"/>
  <c r="G15" i="21" l="1"/>
  <c r="G16" i="21"/>
</calcChain>
</file>

<file path=xl/sharedStrings.xml><?xml version="1.0" encoding="utf-8"?>
<sst xmlns="http://schemas.openxmlformats.org/spreadsheetml/2006/main" count="47" uniqueCount="29">
  <si>
    <t xml:space="preserve"> LineNo.</t>
  </si>
  <si>
    <t>Item</t>
  </si>
  <si>
    <t>Description</t>
  </si>
  <si>
    <t>Unit</t>
  </si>
  <si>
    <t>Quantity</t>
  </si>
  <si>
    <t>Unit Price</t>
  </si>
  <si>
    <t>Cost</t>
  </si>
  <si>
    <t>BASE BID</t>
  </si>
  <si>
    <t>Phase 1 Environmental Site Assessment</t>
  </si>
  <si>
    <t>Lum Sump</t>
  </si>
  <si>
    <t>Property Condition Assessment</t>
  </si>
  <si>
    <t>Capital Needs Assessment</t>
  </si>
  <si>
    <t>Included in PCA Cost</t>
  </si>
  <si>
    <t>Hazardous materials testing</t>
  </si>
  <si>
    <t>HEROS</t>
  </si>
  <si>
    <t>Site Survey</t>
  </si>
  <si>
    <t>Total Base Bid
Please enter this amount on line response on Supplier Portal via www.stpaulbids.com</t>
  </si>
  <si>
    <t>Alternates</t>
  </si>
  <si>
    <t>ADD ALT:</t>
  </si>
  <si>
    <t>Hazardous materials removal and abatement design package suitable for bidding-TBD</t>
  </si>
  <si>
    <t>Hourly Rate</t>
  </si>
  <si>
    <t>100 additional wipe samples for lead based paint</t>
  </si>
  <si>
    <t xml:space="preserve">Unit price per additional asbestos sample </t>
  </si>
  <si>
    <t>Total Alternate Bids</t>
  </si>
  <si>
    <t>Total Base Bid +Alternate Bids</t>
  </si>
  <si>
    <t>Braun Intertect</t>
  </si>
  <si>
    <t>EVENT 1450 QUOTE FORM SUMMARY</t>
  </si>
  <si>
    <t>Landmark Environmental</t>
  </si>
  <si>
    <t>Baywest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</si>
</sst>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&quot;.&quot;"/>
    <numFmt numFmtId="166" formatCode="0.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52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1" fontId="10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44" fontId="12" fillId="0" borderId="1" xfId="4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44" fontId="5" fillId="3" borderId="9" xfId="4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wrapText="1"/>
    </xf>
    <xf numFmtId="8" fontId="12" fillId="0" borderId="1" xfId="4" applyNumberFormat="1" applyFont="1" applyFill="1" applyBorder="1" applyAlignment="1">
      <alignment horizontal="center" vertical="center" wrapText="1"/>
    </xf>
    <xf numFmtId="8" fontId="4" fillId="0" borderId="6" xfId="4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66" fontId="10" fillId="0" borderId="1" xfId="2" applyNumberFormat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44" fontId="7" fillId="0" borderId="1" xfId="4" applyFont="1" applyBorder="1" applyAlignment="1">
      <alignment wrapText="1"/>
    </xf>
    <xf numFmtId="0" fontId="7" fillId="0" borderId="1" xfId="0" applyFont="1" applyBorder="1" applyAlignment="1">
      <alignment wrapText="1"/>
    </xf>
    <xf numFmtId="44" fontId="7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1" xfId="4" applyFont="1" applyBorder="1" applyAlignment="1">
      <alignment horizontal="center" vertical="center" wrapText="1"/>
    </xf>
    <xf numFmtId="8" fontId="4" fillId="0" borderId="1" xfId="4" applyNumberFormat="1" applyFont="1" applyFill="1" applyBorder="1" applyAlignment="1">
      <alignment horizontal="center"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5" fillId="2" borderId="1" xfId="4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wrapText="1"/>
    </xf>
    <xf numFmtId="8" fontId="10" fillId="0" borderId="1" xfId="0" applyNumberFormat="1" applyFont="1" applyBorder="1" applyAlignment="1">
      <alignment horizontal="center" wrapText="1"/>
    </xf>
    <xf numFmtId="8" fontId="15" fillId="0" borderId="1" xfId="0" applyNumberFormat="1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wrapText="1"/>
    </xf>
    <xf numFmtId="44" fontId="12" fillId="3" borderId="1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3" fillId="0" borderId="6" xfId="4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wrapText="1"/>
    </xf>
    <xf numFmtId="44" fontId="5" fillId="2" borderId="6" xfId="4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 wrapText="1"/>
    </xf>
    <xf numFmtId="44" fontId="7" fillId="0" borderId="6" xfId="4" applyFont="1" applyBorder="1" applyAlignment="1">
      <alignment wrapText="1"/>
    </xf>
    <xf numFmtId="0" fontId="7" fillId="0" borderId="6" xfId="0" applyFont="1" applyBorder="1" applyAlignment="1">
      <alignment wrapText="1"/>
    </xf>
    <xf numFmtId="44" fontId="7" fillId="0" borderId="6" xfId="0" applyNumberFormat="1" applyFont="1" applyBorder="1" applyAlignment="1">
      <alignment wrapText="1"/>
    </xf>
    <xf numFmtId="44" fontId="5" fillId="3" borderId="8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zoomScaleSheetLayoutView="130" zoomScalePageLayoutView="70" workbookViewId="0">
      <selection activeCell="F15" sqref="F15"/>
    </sheetView>
  </sheetViews>
  <sheetFormatPr defaultColWidth="5.44140625" defaultRowHeight="13.8"/>
  <cols>
    <col min="1" max="1" width="5.5546875" style="2" customWidth="1"/>
    <col min="2" max="2" width="12.109375" style="2" customWidth="1"/>
    <col min="3" max="3" width="39" style="2" customWidth="1"/>
    <col min="4" max="4" width="9.33203125" style="2" customWidth="1"/>
    <col min="5" max="5" width="11" style="2" customWidth="1"/>
    <col min="6" max="6" width="14.21875" style="3" customWidth="1"/>
    <col min="7" max="7" width="19" style="3" customWidth="1"/>
    <col min="8" max="11" width="17.109375" style="2" customWidth="1"/>
    <col min="12" max="16384" width="5.44140625" style="2"/>
  </cols>
  <sheetData>
    <row r="1" spans="1:11" ht="22.8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35.4" customHeight="1">
      <c r="A2" s="39"/>
      <c r="B2" s="22"/>
      <c r="C2" s="22"/>
      <c r="D2" s="22"/>
      <c r="E2" s="22"/>
      <c r="F2" s="23" t="s">
        <v>25</v>
      </c>
      <c r="G2" s="23"/>
      <c r="H2" s="23" t="s">
        <v>27</v>
      </c>
      <c r="I2" s="23"/>
      <c r="J2" s="23" t="s">
        <v>28</v>
      </c>
      <c r="K2" s="40"/>
    </row>
    <row r="3" spans="1:11" ht="52.5" customHeight="1">
      <c r="A3" s="41" t="s">
        <v>0</v>
      </c>
      <c r="B3" s="24" t="s">
        <v>1</v>
      </c>
      <c r="C3" s="24" t="s">
        <v>2</v>
      </c>
      <c r="D3" s="24" t="s">
        <v>3</v>
      </c>
      <c r="E3" s="25" t="s">
        <v>4</v>
      </c>
      <c r="F3" s="26" t="s">
        <v>5</v>
      </c>
      <c r="G3" s="26" t="s">
        <v>6</v>
      </c>
      <c r="H3" s="26" t="s">
        <v>5</v>
      </c>
      <c r="I3" s="26" t="s">
        <v>6</v>
      </c>
      <c r="J3" s="26" t="s">
        <v>5</v>
      </c>
      <c r="K3" s="42" t="s">
        <v>6</v>
      </c>
    </row>
    <row r="4" spans="1:11" ht="21" customHeight="1">
      <c r="A4" s="1">
        <v>1</v>
      </c>
      <c r="B4" s="9" t="s">
        <v>7</v>
      </c>
      <c r="C4" s="6" t="s">
        <v>8</v>
      </c>
      <c r="D4" s="7" t="s">
        <v>9</v>
      </c>
      <c r="E4" s="5">
        <v>1</v>
      </c>
      <c r="F4" s="13">
        <v>2750</v>
      </c>
      <c r="G4" s="27">
        <v>2750</v>
      </c>
      <c r="H4" s="13">
        <v>2800</v>
      </c>
      <c r="I4" s="27">
        <v>2800</v>
      </c>
      <c r="J4" s="13">
        <v>3500</v>
      </c>
      <c r="K4" s="14">
        <f>J4*E4</f>
        <v>3500</v>
      </c>
    </row>
    <row r="5" spans="1:11" ht="31.2">
      <c r="A5" s="1">
        <v>2</v>
      </c>
      <c r="B5" s="9" t="s">
        <v>7</v>
      </c>
      <c r="C5" s="6" t="s">
        <v>10</v>
      </c>
      <c r="D5" s="7" t="s">
        <v>9</v>
      </c>
      <c r="E5" s="5">
        <v>1</v>
      </c>
      <c r="F5" s="13">
        <v>5965</v>
      </c>
      <c r="G5" s="27">
        <v>5965</v>
      </c>
      <c r="H5" s="13">
        <v>9800</v>
      </c>
      <c r="I5" s="27">
        <v>9800</v>
      </c>
      <c r="J5" s="13">
        <v>40700</v>
      </c>
      <c r="K5" s="14">
        <f t="shared" ref="K5:K9" si="0">J5*E5</f>
        <v>40700</v>
      </c>
    </row>
    <row r="6" spans="1:11" ht="31.2">
      <c r="A6" s="1">
        <v>3</v>
      </c>
      <c r="B6" s="9" t="s">
        <v>7</v>
      </c>
      <c r="C6" s="6" t="s">
        <v>11</v>
      </c>
      <c r="D6" s="7" t="s">
        <v>9</v>
      </c>
      <c r="E6" s="5">
        <v>1</v>
      </c>
      <c r="F6" s="8"/>
      <c r="G6" s="28" t="s">
        <v>12</v>
      </c>
      <c r="H6" s="8">
        <v>4300</v>
      </c>
      <c r="I6" s="27">
        <v>4300</v>
      </c>
      <c r="J6" s="8">
        <v>37895</v>
      </c>
      <c r="K6" s="14">
        <f t="shared" si="0"/>
        <v>37895</v>
      </c>
    </row>
    <row r="7" spans="1:11" ht="31.2">
      <c r="A7" s="1">
        <v>4</v>
      </c>
      <c r="B7" s="9" t="s">
        <v>7</v>
      </c>
      <c r="C7" s="6" t="s">
        <v>13</v>
      </c>
      <c r="D7" s="7" t="s">
        <v>9</v>
      </c>
      <c r="E7" s="5">
        <v>1</v>
      </c>
      <c r="F7" s="13">
        <v>14695</v>
      </c>
      <c r="G7" s="27">
        <v>14695</v>
      </c>
      <c r="H7" s="13">
        <v>11000</v>
      </c>
      <c r="I7" s="27">
        <v>11000</v>
      </c>
      <c r="J7" s="13">
        <v>12490</v>
      </c>
      <c r="K7" s="14">
        <f t="shared" si="0"/>
        <v>12490</v>
      </c>
    </row>
    <row r="8" spans="1:11" ht="31.2">
      <c r="A8" s="1">
        <v>5</v>
      </c>
      <c r="B8" s="9" t="s">
        <v>7</v>
      </c>
      <c r="C8" s="6" t="s">
        <v>14</v>
      </c>
      <c r="D8" s="7" t="s">
        <v>9</v>
      </c>
      <c r="E8" s="5">
        <v>1</v>
      </c>
      <c r="F8" s="13">
        <v>10960</v>
      </c>
      <c r="G8" s="27">
        <v>10960</v>
      </c>
      <c r="H8" s="13">
        <v>2700</v>
      </c>
      <c r="I8" s="27">
        <v>2700</v>
      </c>
      <c r="J8" s="13">
        <v>2200</v>
      </c>
      <c r="K8" s="14">
        <f t="shared" si="0"/>
        <v>2200</v>
      </c>
    </row>
    <row r="9" spans="1:11" ht="31.2">
      <c r="A9" s="1">
        <v>6</v>
      </c>
      <c r="B9" s="9" t="s">
        <v>7</v>
      </c>
      <c r="C9" s="6" t="s">
        <v>15</v>
      </c>
      <c r="D9" s="7" t="s">
        <v>9</v>
      </c>
      <c r="E9" s="5">
        <v>1</v>
      </c>
      <c r="F9" s="13">
        <v>4230</v>
      </c>
      <c r="G9" s="27">
        <v>4230</v>
      </c>
      <c r="H9" s="13">
        <v>9000</v>
      </c>
      <c r="I9" s="27">
        <v>9000</v>
      </c>
      <c r="J9" s="13">
        <v>4400</v>
      </c>
      <c r="K9" s="14">
        <f t="shared" si="0"/>
        <v>4400</v>
      </c>
    </row>
    <row r="10" spans="1:11" ht="51" customHeight="1">
      <c r="A10" s="43">
        <v>7</v>
      </c>
      <c r="B10" s="23" t="s">
        <v>16</v>
      </c>
      <c r="C10" s="23"/>
      <c r="D10" s="23"/>
      <c r="E10" s="23"/>
      <c r="F10" s="18"/>
      <c r="G10" s="29">
        <f>SUM(G4:G9)</f>
        <v>38600</v>
      </c>
      <c r="H10" s="18"/>
      <c r="I10" s="29">
        <v>39600</v>
      </c>
      <c r="J10" s="18"/>
      <c r="K10" s="44">
        <f>SUM(K4:K9)</f>
        <v>101185</v>
      </c>
    </row>
    <row r="11" spans="1:11" ht="33.75" customHeight="1">
      <c r="A11" s="45" t="s">
        <v>17</v>
      </c>
      <c r="B11" s="30"/>
      <c r="C11" s="30"/>
      <c r="D11" s="30"/>
      <c r="E11" s="30"/>
      <c r="F11" s="30"/>
      <c r="G11" s="30"/>
      <c r="H11" s="30"/>
      <c r="I11" s="30"/>
      <c r="J11" s="30"/>
      <c r="K11" s="46"/>
    </row>
    <row r="12" spans="1:11" ht="46.8">
      <c r="A12" s="1">
        <v>1</v>
      </c>
      <c r="B12" s="7" t="s">
        <v>18</v>
      </c>
      <c r="C12" s="12" t="s">
        <v>19</v>
      </c>
      <c r="D12" s="7" t="s">
        <v>20</v>
      </c>
      <c r="E12" s="5">
        <v>20</v>
      </c>
      <c r="F12" s="31">
        <v>220</v>
      </c>
      <c r="G12" s="32">
        <v>4400</v>
      </c>
      <c r="H12" s="19">
        <v>155</v>
      </c>
      <c r="I12" s="19">
        <v>155</v>
      </c>
      <c r="J12" s="19">
        <v>165</v>
      </c>
      <c r="K12" s="47">
        <v>165</v>
      </c>
    </row>
    <row r="13" spans="1:11" ht="31.2">
      <c r="A13" s="1">
        <v>2</v>
      </c>
      <c r="B13" s="33" t="s">
        <v>18</v>
      </c>
      <c r="C13" s="12" t="s">
        <v>21</v>
      </c>
      <c r="D13" s="7" t="s">
        <v>9</v>
      </c>
      <c r="E13" s="5">
        <v>1</v>
      </c>
      <c r="F13" s="8">
        <f>13.75*100</f>
        <v>1375</v>
      </c>
      <c r="G13" s="8">
        <f t="shared" ref="G13:G14" si="1">+E13*F13</f>
        <v>1375</v>
      </c>
      <c r="H13" s="20"/>
      <c r="I13" s="20"/>
      <c r="J13" s="20"/>
      <c r="K13" s="48"/>
    </row>
    <row r="14" spans="1:11" ht="31.2">
      <c r="A14" s="1">
        <v>3</v>
      </c>
      <c r="B14" s="33" t="s">
        <v>5</v>
      </c>
      <c r="C14" s="12" t="s">
        <v>22</v>
      </c>
      <c r="D14" s="7" t="s">
        <v>5</v>
      </c>
      <c r="E14" s="5">
        <v>1</v>
      </c>
      <c r="F14" s="8">
        <v>30</v>
      </c>
      <c r="G14" s="8">
        <f t="shared" si="1"/>
        <v>30</v>
      </c>
      <c r="H14" s="20"/>
      <c r="I14" s="20"/>
      <c r="J14" s="20"/>
      <c r="K14" s="48"/>
    </row>
    <row r="15" spans="1:11" ht="15.6" customHeight="1">
      <c r="A15" s="1"/>
      <c r="B15" s="34" t="s">
        <v>23</v>
      </c>
      <c r="C15" s="34"/>
      <c r="D15" s="34"/>
      <c r="E15" s="34"/>
      <c r="F15" s="17"/>
      <c r="G15" s="35">
        <f>SUM(G12:G14)</f>
        <v>5805</v>
      </c>
      <c r="H15" s="20"/>
      <c r="I15" s="21">
        <f>I12</f>
        <v>155</v>
      </c>
      <c r="J15" s="20"/>
      <c r="K15" s="49">
        <f>K12</f>
        <v>165</v>
      </c>
    </row>
    <row r="16" spans="1:11" ht="45.6" customHeight="1" thickBot="1">
      <c r="A16" s="10"/>
      <c r="B16" s="15" t="s">
        <v>24</v>
      </c>
      <c r="C16" s="15"/>
      <c r="D16" s="15"/>
      <c r="E16" s="15"/>
      <c r="F16" s="16"/>
      <c r="G16" s="50">
        <f>G15+G10</f>
        <v>44405</v>
      </c>
      <c r="H16" s="51"/>
      <c r="I16" s="50">
        <f>I15+I10</f>
        <v>39755</v>
      </c>
      <c r="J16" s="51"/>
      <c r="K16" s="11">
        <f>K15+K10</f>
        <v>101350</v>
      </c>
    </row>
    <row r="21" spans="3:3">
      <c r="C21" s="4"/>
    </row>
  </sheetData>
  <mergeCells count="9">
    <mergeCell ref="H2:I2"/>
    <mergeCell ref="J2:K2"/>
    <mergeCell ref="A1:K1"/>
    <mergeCell ref="A2:E2"/>
    <mergeCell ref="F2:G2"/>
    <mergeCell ref="B10:E10"/>
    <mergeCell ref="A11:K11"/>
    <mergeCell ref="B15:E15"/>
    <mergeCell ref="B16:E16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DF535-AD17-4E1D-A7D3-B332A145DAA4}"/>
</file>

<file path=customXml/itemProps3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dc7e93de-a9ac-4ffd-8f13-fff7a8fb0566"/>
    <ds:schemaRef ds:uri="c56ed5ea-5eab-4674-b4d5-3897768b5430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Bid Tab</vt:lpstr>
      <vt:lpstr>' Bid Tab'!Print_Area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Hass, Aaron (CI-StPaul)</dc:creator>
  <cp:keywords/>
  <dc:description/>
  <cp:lastModifiedBy>Queenie Tran</cp:lastModifiedBy>
  <cp:revision/>
  <dcterms:created xsi:type="dcterms:W3CDTF">2009-10-13T13:11:26Z</dcterms:created>
  <dcterms:modified xsi:type="dcterms:W3CDTF">2024-07-31T21:19:40Z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