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paulmn.sharepoint.com/sites/ProcurementProjects/Shared Documents/General/YEAR 2024/EVENT 2024/EVENT 1432-21-RFB-PW-2024 CITYWIDE SEWER CLEANING-GIRMA AND AARON/"/>
    </mc:Choice>
  </mc:AlternateContent>
  <xr:revisionPtr revIDLastSave="78" documentId="8_{6019D167-A786-4E36-84B2-0E78DD493261}" xr6:coauthVersionLast="47" xr6:coauthVersionMax="47" xr10:uidLastSave="{7C780130-E9B9-43F8-95FD-8FF746844D54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  <sheet name="ESRI_MAPINFO_SHEET" sheetId="4" state="very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4" i="1" l="1"/>
  <c r="L53" i="1"/>
  <c r="L25" i="1"/>
  <c r="J53" i="1"/>
  <c r="J25" i="1"/>
  <c r="J54" i="1" l="1"/>
  <c r="G53" i="1"/>
  <c r="H53" i="1"/>
  <c r="H25" i="1"/>
  <c r="H54" i="1" l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28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5" i="1"/>
  <c r="F25" i="1" l="1"/>
  <c r="F53" i="1"/>
  <c r="F54" i="1" l="1"/>
</calcChain>
</file>

<file path=xl/sharedStrings.xml><?xml version="1.0" encoding="utf-8"?>
<sst xmlns="http://schemas.openxmlformats.org/spreadsheetml/2006/main" count="112" uniqueCount="62">
  <si>
    <t>ITEM NO</t>
  </si>
  <si>
    <t>ITEM</t>
  </si>
  <si>
    <t>UNIT</t>
  </si>
  <si>
    <t>APPROX. QTY.</t>
  </si>
  <si>
    <t>LUMP SUM</t>
  </si>
  <si>
    <t xml:space="preserve">CLEANING AND TV INSPECTION OF 8" SANITARY SEWER </t>
  </si>
  <si>
    <t>L.F.</t>
  </si>
  <si>
    <t xml:space="preserve">CLEANING AND TV INSPECTION OF 12" SANITARY SEWER </t>
  </si>
  <si>
    <t xml:space="preserve">CLEANING AND TV INSPECTION OF 15" SANITARY SEWER </t>
  </si>
  <si>
    <t xml:space="preserve">CLEANING AND TV INSPECTION OF 18" SANITARY SEWER </t>
  </si>
  <si>
    <t xml:space="preserve">CLEANING AND TV INSPECTION OF 36" SANITARY SEWER </t>
  </si>
  <si>
    <t xml:space="preserve">TV INSPECTION OF 12" STORM SEWER </t>
  </si>
  <si>
    <t xml:space="preserve">TV INSPECTION OF 15" STORM SEWER </t>
  </si>
  <si>
    <t xml:space="preserve">TV INSPECTION OF 18" STORM SEWER </t>
  </si>
  <si>
    <t xml:space="preserve">TV INSPECTION OF 21" STORM SEWER </t>
  </si>
  <si>
    <t xml:space="preserve">TV INSPECTION OF 24" STORM SEWER </t>
  </si>
  <si>
    <t xml:space="preserve">TV INSPECTION OF 27" STORM SEWER </t>
  </si>
  <si>
    <t xml:space="preserve">TV INSPECTION OF 30" STORM SEWER </t>
  </si>
  <si>
    <t xml:space="preserve">TV INSPECTION OF 33" STORM SEWER </t>
  </si>
  <si>
    <t xml:space="preserve">TV INSPECTION OF 36" STORM SEWER </t>
  </si>
  <si>
    <t xml:space="preserve">TV INSPECTION OF 42" STORM SEWER </t>
  </si>
  <si>
    <t xml:space="preserve">TV INSPECTION OF 48" STORM SEWER </t>
  </si>
  <si>
    <t xml:space="preserve">TV INSPECTION OF 54" STORM SEWER </t>
  </si>
  <si>
    <t xml:space="preserve">TV INSPECTION OF 60" STORM SEWER </t>
  </si>
  <si>
    <t xml:space="preserve">TV INSPECTION OF 72" STORM SEWER </t>
  </si>
  <si>
    <t xml:space="preserve">TV INSPECTION OF 66" STORM SEWER </t>
  </si>
  <si>
    <t xml:space="preserve">CLEANING AND TV INSPECTION OF 48" SANITARY SEWER </t>
  </si>
  <si>
    <t xml:space="preserve">CLEANING AND TV INSPECTION OF 10" SANITARY SEWER </t>
  </si>
  <si>
    <t>MOBLIZATION &amp; SETUPS COST</t>
  </si>
  <si>
    <t xml:space="preserve">CLEANING AND TV INSPECTION OF 20" SANITARY SEWER </t>
  </si>
  <si>
    <t xml:space="preserve">CLEANING AND TV INSPECTION OF 9" SANITARY SEWER </t>
  </si>
  <si>
    <t xml:space="preserve">CLEANING AND TV INSPECTION OF 21" SANITARY SEWER </t>
  </si>
  <si>
    <t xml:space="preserve">CLEANING AND TV INSPECTION OF 24" SANITARY SEWER </t>
  </si>
  <si>
    <t xml:space="preserve">CLEANING AND TV INSPECTION OF 27" SANITARY SEWER </t>
  </si>
  <si>
    <t xml:space="preserve">TV INSPECTION OF 78" STORM SEWER </t>
  </si>
  <si>
    <t xml:space="preserve">TV INSPECTION OF 84" STORM SEWER </t>
  </si>
  <si>
    <t xml:space="preserve">TV INSPECTION OF 90" STORM SEWER </t>
  </si>
  <si>
    <t xml:space="preserve">CLEANING AND TV INSPECTION OF 30" SANITARY SEWER </t>
  </si>
  <si>
    <t xml:space="preserve">CLEANING AND TV INSPECTION OF 33" SANITARY SEWER </t>
  </si>
  <si>
    <t xml:space="preserve">CLEANING AND TV INSPECTION OF 42" SANITARY SEWER </t>
  </si>
  <si>
    <t xml:space="preserve">CLEANING AND TV INSPECTION OF 60" SANITARY SEWER </t>
  </si>
  <si>
    <t xml:space="preserve">CLEANING AND TV INSPECTION OF 108" SANITARY SEWER </t>
  </si>
  <si>
    <t xml:space="preserve">TV INSPECTION OF 96" STORM SEWER </t>
  </si>
  <si>
    <t>Sub Total</t>
  </si>
  <si>
    <t>Bid Schedule for Citywide - Sanitary Sewers Cleaning and TV Inspection</t>
  </si>
  <si>
    <t>Bid Schedule for Citywide - Storm Sewer TV Inspection</t>
  </si>
  <si>
    <t xml:space="preserve">CLEANING AND TV INSPECTION OF 56" SANITARY SEWER </t>
  </si>
  <si>
    <t xml:space="preserve">CLEANING AND TV INSPECTION OF 90" SANITARY SEWER </t>
  </si>
  <si>
    <t>SETUP COST</t>
  </si>
  <si>
    <t xml:space="preserve">TV INSPECTION OF 20" STORM SEWER </t>
  </si>
  <si>
    <t xml:space="preserve">TV INSPECTION OF 25.8" STORM SEWER </t>
  </si>
  <si>
    <t xml:space="preserve">TV INSPECTION OF 31.3" STORM SEWER </t>
  </si>
  <si>
    <t xml:space="preserve">TV INSPECTION OF 58.5" STORM SEWER </t>
  </si>
  <si>
    <t xml:space="preserve">TV INSPECTION OF 80" STORM SEWER </t>
  </si>
  <si>
    <t>Unit Price Amount</t>
  </si>
  <si>
    <t>Total Amount</t>
  </si>
  <si>
    <t>Total Bid Amount
Please enter this amount on line response on Supplier Portal via www.stpaulbids.com</t>
  </si>
  <si>
    <t>Equix</t>
  </si>
  <si>
    <t>EVENT 1432 BID FORM SUMMARY</t>
  </si>
  <si>
    <t>American Environmental</t>
  </si>
  <si>
    <t>National Power</t>
  </si>
  <si>
    <t>VisuSewer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</si>
</sst>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00"/>
  </numFmts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4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1">
    <xf numFmtId="0" fontId="0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8" fillId="0" borderId="0" applyNumberFormat="0" applyFill="0" applyBorder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5" applyNumberFormat="0" applyAlignment="0" applyProtection="0"/>
    <xf numFmtId="0" fontId="16" fillId="6" borderId="6" applyNumberFormat="0" applyAlignment="0" applyProtection="0"/>
    <xf numFmtId="0" fontId="17" fillId="6" borderId="5" applyNumberFormat="0" applyAlignment="0" applyProtection="0"/>
    <xf numFmtId="0" fontId="18" fillId="0" borderId="7" applyNumberFormat="0" applyFill="0" applyAlignment="0" applyProtection="0"/>
    <xf numFmtId="0" fontId="19" fillId="7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" fillId="0" borderId="10" applyNumberFormat="0" applyFill="0" applyAlignment="0" applyProtection="0"/>
    <xf numFmtId="0" fontId="22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2" fillId="32" borderId="0" applyNumberFormat="0" applyBorder="0" applyAlignment="0" applyProtection="0"/>
    <xf numFmtId="0" fontId="23" fillId="0" borderId="0"/>
    <xf numFmtId="0" fontId="7" fillId="0" borderId="0"/>
    <xf numFmtId="0" fontId="1" fillId="0" borderId="0"/>
    <xf numFmtId="0" fontId="7" fillId="0" borderId="0"/>
    <xf numFmtId="0" fontId="7" fillId="8" borderId="9" applyNumberFormat="0" applyFont="0" applyAlignment="0" applyProtection="0"/>
    <xf numFmtId="44" fontId="7" fillId="0" borderId="0" applyFont="0" applyFill="0" applyBorder="0" applyAlignment="0" applyProtection="0"/>
  </cellStyleXfs>
  <cellXfs count="62">
    <xf numFmtId="0" fontId="0" fillId="0" borderId="0" xfId="0"/>
    <xf numFmtId="0" fontId="24" fillId="0" borderId="0" xfId="0" applyFont="1" applyAlignment="1">
      <alignment wrapText="1"/>
    </xf>
    <xf numFmtId="0" fontId="5" fillId="0" borderId="0" xfId="1" applyFont="1" applyAlignment="1">
      <alignment wrapText="1"/>
    </xf>
    <xf numFmtId="0" fontId="25" fillId="0" borderId="0" xfId="0" applyFont="1" applyAlignment="1">
      <alignment wrapText="1"/>
    </xf>
    <xf numFmtId="164" fontId="5" fillId="0" borderId="0" xfId="1" applyNumberFormat="1" applyFont="1" applyAlignment="1">
      <alignment wrapText="1"/>
    </xf>
    <xf numFmtId="0" fontId="26" fillId="0" borderId="0" xfId="0" applyFont="1" applyAlignment="1">
      <alignment horizontal="center" wrapText="1"/>
    </xf>
    <xf numFmtId="0" fontId="27" fillId="0" borderId="0" xfId="0" applyFont="1" applyAlignment="1">
      <alignment horizontal="center" wrapText="1"/>
    </xf>
    <xf numFmtId="164" fontId="28" fillId="0" borderId="0" xfId="1" applyNumberFormat="1" applyFont="1" applyAlignment="1">
      <alignment wrapText="1"/>
    </xf>
    <xf numFmtId="0" fontId="28" fillId="0" borderId="0" xfId="1" applyFont="1" applyAlignment="1">
      <alignment wrapText="1"/>
    </xf>
    <xf numFmtId="164" fontId="25" fillId="0" borderId="0" xfId="0" applyNumberFormat="1" applyFont="1" applyAlignment="1">
      <alignment wrapText="1"/>
    </xf>
    <xf numFmtId="0" fontId="2" fillId="0" borderId="0" xfId="1" applyFont="1" applyAlignment="1">
      <alignment wrapText="1"/>
    </xf>
    <xf numFmtId="164" fontId="2" fillId="0" borderId="0" xfId="1" applyNumberFormat="1" applyFont="1" applyAlignment="1">
      <alignment wrapText="1"/>
    </xf>
    <xf numFmtId="0" fontId="29" fillId="0" borderId="1" xfId="2" applyFont="1" applyBorder="1" applyAlignment="1">
      <alignment horizontal="center" wrapText="1"/>
    </xf>
    <xf numFmtId="164" fontId="2" fillId="0" borderId="0" xfId="1" applyNumberFormat="1" applyFont="1" applyAlignment="1">
      <alignment horizontal="center" wrapText="1"/>
    </xf>
    <xf numFmtId="0" fontId="2" fillId="0" borderId="0" xfId="1" applyFont="1" applyAlignment="1">
      <alignment horizontal="left" wrapText="1"/>
    </xf>
    <xf numFmtId="44" fontId="2" fillId="0" borderId="0" xfId="50" applyFont="1" applyAlignment="1">
      <alignment wrapText="1"/>
    </xf>
    <xf numFmtId="44" fontId="2" fillId="0" borderId="0" xfId="50" applyFont="1" applyBorder="1" applyAlignment="1">
      <alignment wrapText="1"/>
    </xf>
    <xf numFmtId="44" fontId="2" fillId="0" borderId="1" xfId="50" applyFont="1" applyBorder="1" applyAlignment="1">
      <alignment wrapText="1"/>
    </xf>
    <xf numFmtId="44" fontId="5" fillId="0" borderId="0" xfId="50" applyFont="1" applyAlignment="1">
      <alignment wrapText="1"/>
    </xf>
    <xf numFmtId="44" fontId="25" fillId="0" borderId="0" xfId="50" applyFont="1" applyAlignment="1">
      <alignment wrapText="1"/>
    </xf>
    <xf numFmtId="44" fontId="29" fillId="0" borderId="1" xfId="50" applyFont="1" applyBorder="1" applyAlignment="1">
      <alignment horizontal="center" wrapText="1"/>
    </xf>
    <xf numFmtId="0" fontId="2" fillId="0" borderId="1" xfId="1" applyFont="1" applyBorder="1" applyAlignment="1">
      <alignment wrapText="1"/>
    </xf>
    <xf numFmtId="0" fontId="2" fillId="0" borderId="1" xfId="47" applyFont="1" applyBorder="1" applyAlignment="1">
      <alignment wrapText="1"/>
    </xf>
    <xf numFmtId="1" fontId="2" fillId="0" borderId="1" xfId="45" applyNumberFormat="1" applyFont="1" applyBorder="1" applyAlignment="1">
      <alignment wrapText="1"/>
    </xf>
    <xf numFmtId="0" fontId="2" fillId="0" borderId="1" xfId="45" applyFont="1" applyBorder="1" applyAlignment="1">
      <alignment wrapText="1"/>
    </xf>
    <xf numFmtId="1" fontId="30" fillId="0" borderId="1" xfId="48" applyNumberFormat="1" applyFont="1" applyBorder="1" applyAlignment="1">
      <alignment wrapText="1"/>
    </xf>
    <xf numFmtId="0" fontId="2" fillId="0" borderId="1" xfId="1" applyFont="1" applyBorder="1" applyAlignment="1">
      <alignment horizontal="center" wrapText="1"/>
    </xf>
    <xf numFmtId="164" fontId="29" fillId="0" borderId="11" xfId="2" applyNumberFormat="1" applyFont="1" applyBorder="1" applyAlignment="1">
      <alignment horizontal="center" wrapText="1"/>
    </xf>
    <xf numFmtId="44" fontId="2" fillId="0" borderId="12" xfId="50" applyFont="1" applyBorder="1" applyAlignment="1">
      <alignment wrapText="1"/>
    </xf>
    <xf numFmtId="44" fontId="2" fillId="33" borderId="12" xfId="50" applyFont="1" applyFill="1" applyBorder="1" applyAlignment="1">
      <alignment wrapText="1"/>
    </xf>
    <xf numFmtId="0" fontId="2" fillId="0" borderId="11" xfId="1" applyFont="1" applyBorder="1" applyAlignment="1">
      <alignment horizontal="center" wrapText="1"/>
    </xf>
    <xf numFmtId="0" fontId="2" fillId="0" borderId="11" xfId="45" applyFont="1" applyBorder="1" applyAlignment="1">
      <alignment horizontal="center" wrapText="1"/>
    </xf>
    <xf numFmtId="0" fontId="2" fillId="0" borderId="1" xfId="45" applyFont="1" applyBorder="1" applyAlignment="1">
      <alignment horizontal="center" wrapText="1"/>
    </xf>
    <xf numFmtId="164" fontId="29" fillId="0" borderId="11" xfId="1" applyNumberFormat="1" applyFont="1" applyBorder="1" applyAlignment="1">
      <alignment horizontal="left" wrapText="1"/>
    </xf>
    <xf numFmtId="164" fontId="29" fillId="0" borderId="1" xfId="1" applyNumberFormat="1" applyFont="1" applyBorder="1" applyAlignment="1">
      <alignment horizontal="left" wrapText="1"/>
    </xf>
    <xf numFmtId="0" fontId="2" fillId="0" borderId="11" xfId="45" applyFont="1" applyBorder="1" applyAlignment="1">
      <alignment horizontal="center" wrapText="1"/>
    </xf>
    <xf numFmtId="0" fontId="2" fillId="0" borderId="1" xfId="45" applyFont="1" applyBorder="1" applyAlignment="1">
      <alignment horizontal="center" wrapText="1"/>
    </xf>
    <xf numFmtId="44" fontId="2" fillId="33" borderId="1" xfId="50" applyFont="1" applyFill="1" applyBorder="1" applyAlignment="1">
      <alignment wrapText="1"/>
    </xf>
    <xf numFmtId="44" fontId="25" fillId="0" borderId="1" xfId="50" applyFont="1" applyBorder="1" applyAlignment="1">
      <alignment wrapText="1"/>
    </xf>
    <xf numFmtId="44" fontId="26" fillId="0" borderId="1" xfId="50" applyFont="1" applyBorder="1" applyAlignment="1">
      <alignment horizontal="center" wrapText="1"/>
    </xf>
    <xf numFmtId="44" fontId="24" fillId="0" borderId="1" xfId="50" applyFont="1" applyBorder="1" applyAlignment="1">
      <alignment wrapText="1"/>
    </xf>
    <xf numFmtId="44" fontId="27" fillId="0" borderId="1" xfId="50" applyFont="1" applyBorder="1" applyAlignment="1">
      <alignment horizontal="center" wrapText="1"/>
    </xf>
    <xf numFmtId="44" fontId="24" fillId="0" borderId="0" xfId="50" applyFont="1" applyAlignment="1">
      <alignment wrapText="1"/>
    </xf>
    <xf numFmtId="164" fontId="29" fillId="0" borderId="1" xfId="1" applyNumberFormat="1" applyFont="1" applyBorder="1" applyAlignment="1">
      <alignment horizontal="center" wrapText="1"/>
    </xf>
    <xf numFmtId="44" fontId="29" fillId="0" borderId="1" xfId="50" applyFont="1" applyBorder="1" applyAlignment="1">
      <alignment horizontal="center" wrapText="1"/>
    </xf>
    <xf numFmtId="164" fontId="29" fillId="0" borderId="1" xfId="1" applyNumberFormat="1" applyFont="1" applyBorder="1" applyAlignment="1">
      <alignment horizontal="center" wrapText="1"/>
    </xf>
    <xf numFmtId="0" fontId="2" fillId="0" borderId="1" xfId="1" applyFont="1" applyBorder="1" applyAlignment="1">
      <alignment horizontal="center" wrapText="1"/>
    </xf>
    <xf numFmtId="164" fontId="29" fillId="0" borderId="13" xfId="1" applyNumberFormat="1" applyFont="1" applyBorder="1" applyAlignment="1">
      <alignment horizontal="center" wrapText="1"/>
    </xf>
    <xf numFmtId="164" fontId="29" fillId="0" borderId="14" xfId="1" applyNumberFormat="1" applyFont="1" applyBorder="1" applyAlignment="1">
      <alignment horizontal="center" wrapText="1"/>
    </xf>
    <xf numFmtId="44" fontId="25" fillId="0" borderId="15" xfId="50" applyFont="1" applyBorder="1" applyAlignment="1">
      <alignment wrapText="1"/>
    </xf>
    <xf numFmtId="164" fontId="29" fillId="0" borderId="11" xfId="1" applyNumberFormat="1" applyFont="1" applyBorder="1" applyAlignment="1">
      <alignment horizontal="center" wrapText="1"/>
    </xf>
    <xf numFmtId="44" fontId="29" fillId="0" borderId="12" xfId="50" applyFont="1" applyBorder="1" applyAlignment="1">
      <alignment horizontal="center" wrapText="1"/>
    </xf>
    <xf numFmtId="44" fontId="25" fillId="0" borderId="12" xfId="50" applyFont="1" applyBorder="1" applyAlignment="1">
      <alignment wrapText="1"/>
    </xf>
    <xf numFmtId="44" fontId="26" fillId="0" borderId="12" xfId="50" applyFont="1" applyBorder="1" applyAlignment="1">
      <alignment horizontal="center" wrapText="1"/>
    </xf>
    <xf numFmtId="44" fontId="24" fillId="0" borderId="12" xfId="50" applyFont="1" applyBorder="1" applyAlignment="1">
      <alignment wrapText="1"/>
    </xf>
    <xf numFmtId="44" fontId="27" fillId="0" borderId="12" xfId="50" applyFont="1" applyBorder="1" applyAlignment="1">
      <alignment horizontal="center" wrapText="1"/>
    </xf>
    <xf numFmtId="0" fontId="2" fillId="0" borderId="11" xfId="1" applyFont="1" applyBorder="1" applyAlignment="1">
      <alignment horizontal="center" wrapText="1"/>
    </xf>
    <xf numFmtId="0" fontId="6" fillId="0" borderId="16" xfId="1" applyFont="1" applyBorder="1" applyAlignment="1">
      <alignment wrapText="1"/>
    </xf>
    <xf numFmtId="0" fontId="6" fillId="0" borderId="17" xfId="1" applyFont="1" applyBorder="1" applyAlignment="1">
      <alignment wrapText="1"/>
    </xf>
    <xf numFmtId="44" fontId="31" fillId="33" borderId="17" xfId="50" applyFont="1" applyFill="1" applyBorder="1" applyAlignment="1">
      <alignment wrapText="1"/>
    </xf>
    <xf numFmtId="44" fontId="31" fillId="0" borderId="17" xfId="50" applyFont="1" applyFill="1" applyBorder="1" applyAlignment="1">
      <alignment wrapText="1"/>
    </xf>
    <xf numFmtId="44" fontId="31" fillId="33" borderId="18" xfId="50" applyFont="1" applyFill="1" applyBorder="1" applyAlignment="1">
      <alignment wrapText="1"/>
    </xf>
  </cellXfs>
  <cellStyles count="51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1" builtinId="27" customBuiltin="1"/>
    <cellStyle name="Calculation" xfId="15" builtinId="22" customBuiltin="1"/>
    <cellStyle name="Check Cell" xfId="17" builtinId="23" customBuiltin="1"/>
    <cellStyle name="Currency" xfId="50" builtinId="4"/>
    <cellStyle name="Explanatory Text" xfId="19" builtinId="53" customBuiltin="1"/>
    <cellStyle name="Good" xfId="10" builtinId="26" customBuilti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Input" xfId="13" builtinId="20" customBuiltin="1"/>
    <cellStyle name="Linked Cell" xfId="16" builtinId="24" customBuiltin="1"/>
    <cellStyle name="Neutral" xfId="12" builtinId="28" customBuiltin="1"/>
    <cellStyle name="Normal" xfId="0" builtinId="0"/>
    <cellStyle name="Normal 2" xfId="1" xr:uid="{00000000-0005-0000-0000-000025000000}"/>
    <cellStyle name="Normal 2 2" xfId="3" xr:uid="{00000000-0005-0000-0000-000026000000}"/>
    <cellStyle name="Normal 2 2 2" xfId="47" xr:uid="{00000000-0005-0000-0000-000027000000}"/>
    <cellStyle name="Normal 2 3" xfId="48" xr:uid="{00000000-0005-0000-0000-000028000000}"/>
    <cellStyle name="Normal 2 4" xfId="46" xr:uid="{00000000-0005-0000-0000-000029000000}"/>
    <cellStyle name="Normal 3" xfId="4" xr:uid="{00000000-0005-0000-0000-00002A000000}"/>
    <cellStyle name="Normal 4" xfId="45" xr:uid="{00000000-0005-0000-0000-00002B000000}"/>
    <cellStyle name="Normal_Sheet1" xfId="2" xr:uid="{00000000-0005-0000-0000-00002C000000}"/>
    <cellStyle name="Note 2" xfId="49" xr:uid="{00000000-0005-0000-0000-00002D000000}"/>
    <cellStyle name="Output" xfId="14" builtinId="21" customBuiltin="1"/>
    <cellStyle name="Title" xfId="5" builtinId="15" customBuiltin="1"/>
    <cellStyle name="Total" xfId="20" builtinId="25" customBuiltin="1"/>
    <cellStyle name="Warning Text" xfId="1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5"/>
  <sheetViews>
    <sheetView tabSelected="1" zoomScaleNormal="100" zoomScalePageLayoutView="60" workbookViewId="0">
      <selection activeCell="E2" sqref="E2:F2"/>
    </sheetView>
  </sheetViews>
  <sheetFormatPr defaultRowHeight="21" customHeight="1" x14ac:dyDescent="0.25"/>
  <cols>
    <col min="1" max="1" width="7.7109375" style="9" customWidth="1"/>
    <col min="2" max="2" width="36.5703125" style="3" customWidth="1"/>
    <col min="3" max="3" width="7" style="3" customWidth="1"/>
    <col min="4" max="4" width="13.140625" style="3" customWidth="1"/>
    <col min="5" max="5" width="13.7109375" style="19" customWidth="1"/>
    <col min="6" max="6" width="20.28515625" style="19" customWidth="1"/>
    <col min="7" max="7" width="13.7109375" style="19" customWidth="1"/>
    <col min="8" max="8" width="18.42578125" style="19" customWidth="1"/>
    <col min="9" max="9" width="20" style="19" customWidth="1"/>
    <col min="10" max="11" width="18.42578125" style="19" customWidth="1"/>
    <col min="12" max="12" width="22.28515625" style="19" customWidth="1"/>
    <col min="13" max="15" width="18.42578125" style="3" customWidth="1"/>
    <col min="16" max="16384" width="9.140625" style="3"/>
  </cols>
  <sheetData>
    <row r="1" spans="1:12" ht="15.75" x14ac:dyDescent="0.25">
      <c r="A1" s="47" t="s">
        <v>58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9"/>
    </row>
    <row r="2" spans="1:12" ht="35.25" customHeight="1" x14ac:dyDescent="0.25">
      <c r="A2" s="50"/>
      <c r="B2" s="45"/>
      <c r="C2" s="45"/>
      <c r="D2" s="45"/>
      <c r="E2" s="43" t="s">
        <v>57</v>
      </c>
      <c r="F2" s="43"/>
      <c r="G2" s="43" t="s">
        <v>59</v>
      </c>
      <c r="H2" s="43"/>
      <c r="I2" s="44" t="s">
        <v>61</v>
      </c>
      <c r="J2" s="44"/>
      <c r="K2" s="44" t="s">
        <v>60</v>
      </c>
      <c r="L2" s="51"/>
    </row>
    <row r="3" spans="1:12" ht="21" customHeight="1" x14ac:dyDescent="0.25">
      <c r="A3" s="33" t="s">
        <v>44</v>
      </c>
      <c r="B3" s="34"/>
      <c r="C3" s="34"/>
      <c r="D3" s="34"/>
      <c r="E3" s="34"/>
      <c r="F3" s="34"/>
      <c r="G3" s="38"/>
      <c r="H3" s="38"/>
      <c r="I3" s="38"/>
      <c r="J3" s="38"/>
      <c r="K3" s="38"/>
      <c r="L3" s="52"/>
    </row>
    <row r="4" spans="1:12" s="5" customFormat="1" ht="30" customHeight="1" x14ac:dyDescent="0.25">
      <c r="A4" s="27" t="s">
        <v>0</v>
      </c>
      <c r="B4" s="12" t="s">
        <v>1</v>
      </c>
      <c r="C4" s="12" t="s">
        <v>2</v>
      </c>
      <c r="D4" s="12" t="s">
        <v>3</v>
      </c>
      <c r="E4" s="20" t="s">
        <v>54</v>
      </c>
      <c r="F4" s="20" t="s">
        <v>55</v>
      </c>
      <c r="G4" s="39"/>
      <c r="H4" s="39"/>
      <c r="I4" s="39"/>
      <c r="J4" s="39"/>
      <c r="K4" s="39"/>
      <c r="L4" s="53"/>
    </row>
    <row r="5" spans="1:12" s="1" customFormat="1" ht="21" customHeight="1" x14ac:dyDescent="0.3">
      <c r="A5" s="31">
        <v>2021.501</v>
      </c>
      <c r="B5" s="22" t="s">
        <v>28</v>
      </c>
      <c r="C5" s="32" t="s">
        <v>4</v>
      </c>
      <c r="D5" s="23">
        <v>1</v>
      </c>
      <c r="E5" s="17">
        <v>15000</v>
      </c>
      <c r="F5" s="17">
        <f>E5*D5</f>
        <v>15000</v>
      </c>
      <c r="G5" s="17">
        <v>5000</v>
      </c>
      <c r="H5" s="17">
        <v>5000</v>
      </c>
      <c r="I5" s="17">
        <v>104000</v>
      </c>
      <c r="J5" s="17">
        <v>104000</v>
      </c>
      <c r="K5" s="17">
        <v>150000</v>
      </c>
      <c r="L5" s="28">
        <v>150000</v>
      </c>
    </row>
    <row r="6" spans="1:12" s="1" customFormat="1" ht="21" customHeight="1" x14ac:dyDescent="0.3">
      <c r="A6" s="31">
        <v>2503.6030000000001</v>
      </c>
      <c r="B6" s="24" t="s">
        <v>5</v>
      </c>
      <c r="C6" s="32" t="s">
        <v>6</v>
      </c>
      <c r="D6" s="25">
        <v>3048</v>
      </c>
      <c r="E6" s="17">
        <v>3</v>
      </c>
      <c r="F6" s="17">
        <f t="shared" ref="F6:F24" si="0">E6*D6</f>
        <v>9144</v>
      </c>
      <c r="G6" s="17">
        <v>6</v>
      </c>
      <c r="H6" s="17">
        <v>18290.52</v>
      </c>
      <c r="I6" s="17">
        <v>4.5</v>
      </c>
      <c r="J6" s="17">
        <v>13717.89</v>
      </c>
      <c r="K6" s="17">
        <v>5</v>
      </c>
      <c r="L6" s="28">
        <v>15242.1</v>
      </c>
    </row>
    <row r="7" spans="1:12" s="1" customFormat="1" ht="21" customHeight="1" x14ac:dyDescent="0.3">
      <c r="A7" s="31">
        <v>2503.6030000000001</v>
      </c>
      <c r="B7" s="24" t="s">
        <v>30</v>
      </c>
      <c r="C7" s="32" t="s">
        <v>6</v>
      </c>
      <c r="D7" s="25">
        <v>14799</v>
      </c>
      <c r="E7" s="17">
        <v>3</v>
      </c>
      <c r="F7" s="17">
        <f t="shared" si="0"/>
        <v>44397</v>
      </c>
      <c r="G7" s="17">
        <v>6</v>
      </c>
      <c r="H7" s="17">
        <v>88792.979999999981</v>
      </c>
      <c r="I7" s="17">
        <v>4.5</v>
      </c>
      <c r="J7" s="17">
        <v>66594.734999999986</v>
      </c>
      <c r="K7" s="17">
        <v>5</v>
      </c>
      <c r="L7" s="28">
        <v>73994.149999999994</v>
      </c>
    </row>
    <row r="8" spans="1:12" s="1" customFormat="1" ht="21" customHeight="1" x14ac:dyDescent="0.3">
      <c r="A8" s="31">
        <v>2505.6030000000001</v>
      </c>
      <c r="B8" s="24" t="s">
        <v>27</v>
      </c>
      <c r="C8" s="32" t="s">
        <v>6</v>
      </c>
      <c r="D8" s="25">
        <v>259</v>
      </c>
      <c r="E8" s="17">
        <v>3</v>
      </c>
      <c r="F8" s="17">
        <f t="shared" si="0"/>
        <v>777</v>
      </c>
      <c r="G8" s="17">
        <v>6</v>
      </c>
      <c r="H8" s="17">
        <v>1551.84</v>
      </c>
      <c r="I8" s="17">
        <v>4.5</v>
      </c>
      <c r="J8" s="17">
        <v>1163.8799999999999</v>
      </c>
      <c r="K8" s="17">
        <v>5</v>
      </c>
      <c r="L8" s="28">
        <v>1293.2</v>
      </c>
    </row>
    <row r="9" spans="1:12" s="1" customFormat="1" ht="21" customHeight="1" x14ac:dyDescent="0.3">
      <c r="A9" s="31">
        <v>2503.6030000000001</v>
      </c>
      <c r="B9" s="24" t="s">
        <v>7</v>
      </c>
      <c r="C9" s="32" t="s">
        <v>6</v>
      </c>
      <c r="D9" s="25">
        <v>30781</v>
      </c>
      <c r="E9" s="17">
        <v>3</v>
      </c>
      <c r="F9" s="17">
        <f t="shared" si="0"/>
        <v>92343</v>
      </c>
      <c r="G9" s="17">
        <v>6</v>
      </c>
      <c r="H9" s="17">
        <v>184687.49999999991</v>
      </c>
      <c r="I9" s="17">
        <v>4.5</v>
      </c>
      <c r="J9" s="17">
        <v>138515.62499999994</v>
      </c>
      <c r="K9" s="17">
        <v>8</v>
      </c>
      <c r="L9" s="28">
        <v>246250</v>
      </c>
    </row>
    <row r="10" spans="1:12" s="1" customFormat="1" ht="21" customHeight="1" x14ac:dyDescent="0.3">
      <c r="A10" s="31">
        <v>2503.6030000000001</v>
      </c>
      <c r="B10" s="24" t="s">
        <v>8</v>
      </c>
      <c r="C10" s="32" t="s">
        <v>6</v>
      </c>
      <c r="D10" s="25">
        <v>14411</v>
      </c>
      <c r="E10" s="17">
        <v>3</v>
      </c>
      <c r="F10" s="17">
        <f t="shared" si="0"/>
        <v>43233</v>
      </c>
      <c r="G10" s="17">
        <v>6</v>
      </c>
      <c r="H10" s="17">
        <v>86468.82</v>
      </c>
      <c r="I10" s="17">
        <v>4.5</v>
      </c>
      <c r="J10" s="17">
        <v>64851.615000000005</v>
      </c>
      <c r="K10" s="17">
        <v>8</v>
      </c>
      <c r="L10" s="28">
        <v>115291.76</v>
      </c>
    </row>
    <row r="11" spans="1:12" s="1" customFormat="1" ht="21" customHeight="1" x14ac:dyDescent="0.3">
      <c r="A11" s="31">
        <v>2503.6030000000001</v>
      </c>
      <c r="B11" s="24" t="s">
        <v>9</v>
      </c>
      <c r="C11" s="32" t="s">
        <v>6</v>
      </c>
      <c r="D11" s="25">
        <v>5405</v>
      </c>
      <c r="E11" s="17">
        <v>4</v>
      </c>
      <c r="F11" s="17">
        <f t="shared" si="0"/>
        <v>21620</v>
      </c>
      <c r="G11" s="17">
        <v>6</v>
      </c>
      <c r="H11" s="17">
        <v>32428.140000000003</v>
      </c>
      <c r="I11" s="17">
        <v>8</v>
      </c>
      <c r="J11" s="17">
        <v>43237.520000000004</v>
      </c>
      <c r="K11" s="17">
        <v>8</v>
      </c>
      <c r="L11" s="28">
        <v>43237.52</v>
      </c>
    </row>
    <row r="12" spans="1:12" s="1" customFormat="1" ht="21" customHeight="1" x14ac:dyDescent="0.3">
      <c r="A12" s="31">
        <v>2503.6030000000001</v>
      </c>
      <c r="B12" s="24" t="s">
        <v>29</v>
      </c>
      <c r="C12" s="32" t="s">
        <v>6</v>
      </c>
      <c r="D12" s="25">
        <v>1085</v>
      </c>
      <c r="E12" s="17">
        <v>4</v>
      </c>
      <c r="F12" s="17">
        <f t="shared" si="0"/>
        <v>4340</v>
      </c>
      <c r="G12" s="17">
        <v>6</v>
      </c>
      <c r="H12" s="17">
        <v>6511.92</v>
      </c>
      <c r="I12" s="17">
        <v>8</v>
      </c>
      <c r="J12" s="17">
        <v>8682.56</v>
      </c>
      <c r="K12" s="17">
        <v>10</v>
      </c>
      <c r="L12" s="28">
        <v>10853.2</v>
      </c>
    </row>
    <row r="13" spans="1:12" s="1" customFormat="1" ht="21" customHeight="1" x14ac:dyDescent="0.3">
      <c r="A13" s="31">
        <v>2503.6030000000001</v>
      </c>
      <c r="B13" s="24" t="s">
        <v>31</v>
      </c>
      <c r="C13" s="32" t="s">
        <v>6</v>
      </c>
      <c r="D13" s="25">
        <v>1104</v>
      </c>
      <c r="E13" s="17">
        <v>4</v>
      </c>
      <c r="F13" s="17">
        <f t="shared" si="0"/>
        <v>4416</v>
      </c>
      <c r="G13" s="17">
        <v>6</v>
      </c>
      <c r="H13" s="17">
        <v>6621.5399999999991</v>
      </c>
      <c r="I13" s="17">
        <v>8</v>
      </c>
      <c r="J13" s="17">
        <v>8828.7199999999993</v>
      </c>
      <c r="K13" s="17">
        <v>10</v>
      </c>
      <c r="L13" s="28">
        <v>11035.9</v>
      </c>
    </row>
    <row r="14" spans="1:12" s="1" customFormat="1" ht="21" customHeight="1" x14ac:dyDescent="0.3">
      <c r="A14" s="31">
        <v>2503.6030000000001</v>
      </c>
      <c r="B14" s="24" t="s">
        <v>32</v>
      </c>
      <c r="C14" s="32" t="s">
        <v>6</v>
      </c>
      <c r="D14" s="25">
        <v>3400</v>
      </c>
      <c r="E14" s="17">
        <v>4</v>
      </c>
      <c r="F14" s="17">
        <f t="shared" si="0"/>
        <v>13600</v>
      </c>
      <c r="G14" s="17">
        <v>6</v>
      </c>
      <c r="H14" s="17">
        <v>20398.920000000006</v>
      </c>
      <c r="I14" s="17">
        <v>8</v>
      </c>
      <c r="J14" s="17">
        <v>27198.560000000005</v>
      </c>
      <c r="K14" s="17">
        <v>10</v>
      </c>
      <c r="L14" s="28">
        <v>33998.199999999997</v>
      </c>
    </row>
    <row r="15" spans="1:12" s="1" customFormat="1" ht="21" customHeight="1" x14ac:dyDescent="0.3">
      <c r="A15" s="31">
        <v>2503.6030000000001</v>
      </c>
      <c r="B15" s="24" t="s">
        <v>33</v>
      </c>
      <c r="C15" s="32" t="s">
        <v>6</v>
      </c>
      <c r="D15" s="25">
        <v>2509</v>
      </c>
      <c r="E15" s="17">
        <v>5</v>
      </c>
      <c r="F15" s="17">
        <f t="shared" si="0"/>
        <v>12545</v>
      </c>
      <c r="G15" s="17">
        <v>6</v>
      </c>
      <c r="H15" s="17">
        <v>15054.119999999999</v>
      </c>
      <c r="I15" s="17">
        <v>10.75</v>
      </c>
      <c r="J15" s="17">
        <v>26971.965</v>
      </c>
      <c r="K15" s="17">
        <v>25</v>
      </c>
      <c r="L15" s="28">
        <v>62725.5</v>
      </c>
    </row>
    <row r="16" spans="1:12" s="1" customFormat="1" ht="21" customHeight="1" x14ac:dyDescent="0.3">
      <c r="A16" s="31">
        <v>2503.6030000000001</v>
      </c>
      <c r="B16" s="24" t="s">
        <v>37</v>
      </c>
      <c r="C16" s="32" t="s">
        <v>6</v>
      </c>
      <c r="D16" s="25">
        <v>3425</v>
      </c>
      <c r="E16" s="17">
        <v>5</v>
      </c>
      <c r="F16" s="17">
        <f t="shared" si="0"/>
        <v>17125</v>
      </c>
      <c r="G16" s="17">
        <v>8</v>
      </c>
      <c r="H16" s="17">
        <v>27402.880000000001</v>
      </c>
      <c r="I16" s="17">
        <v>10.75</v>
      </c>
      <c r="J16" s="17">
        <v>36822.620000000003</v>
      </c>
      <c r="K16" s="17">
        <v>25</v>
      </c>
      <c r="L16" s="28">
        <v>85634</v>
      </c>
    </row>
    <row r="17" spans="1:12" s="1" customFormat="1" ht="21" customHeight="1" x14ac:dyDescent="0.3">
      <c r="A17" s="31">
        <v>2503.6030000000001</v>
      </c>
      <c r="B17" s="24" t="s">
        <v>38</v>
      </c>
      <c r="C17" s="32" t="s">
        <v>6</v>
      </c>
      <c r="D17" s="25">
        <v>1112</v>
      </c>
      <c r="E17" s="17">
        <v>5</v>
      </c>
      <c r="F17" s="17">
        <f t="shared" si="0"/>
        <v>5560</v>
      </c>
      <c r="G17" s="17">
        <v>8</v>
      </c>
      <c r="H17" s="17">
        <v>8899.4399999999987</v>
      </c>
      <c r="I17" s="17">
        <v>10.75</v>
      </c>
      <c r="J17" s="17">
        <v>11958.622499999998</v>
      </c>
      <c r="K17" s="17">
        <v>25</v>
      </c>
      <c r="L17" s="28">
        <v>27810.75</v>
      </c>
    </row>
    <row r="18" spans="1:12" s="1" customFormat="1" ht="21" customHeight="1" x14ac:dyDescent="0.3">
      <c r="A18" s="31">
        <v>2503.6030000000001</v>
      </c>
      <c r="B18" s="24" t="s">
        <v>10</v>
      </c>
      <c r="C18" s="32" t="s">
        <v>6</v>
      </c>
      <c r="D18" s="25">
        <v>662</v>
      </c>
      <c r="E18" s="17">
        <v>5</v>
      </c>
      <c r="F18" s="17">
        <f t="shared" si="0"/>
        <v>3310</v>
      </c>
      <c r="G18" s="17">
        <v>8</v>
      </c>
      <c r="H18" s="17">
        <v>5296.0000000000009</v>
      </c>
      <c r="I18" s="17">
        <v>10.75</v>
      </c>
      <c r="J18" s="17">
        <v>7116.5000000000009</v>
      </c>
      <c r="K18" s="17">
        <v>35</v>
      </c>
      <c r="L18" s="28">
        <v>23170</v>
      </c>
    </row>
    <row r="19" spans="1:12" s="1" customFormat="1" ht="21" customHeight="1" x14ac:dyDescent="0.3">
      <c r="A19" s="31">
        <v>2503.6030000000001</v>
      </c>
      <c r="B19" s="24" t="s">
        <v>39</v>
      </c>
      <c r="C19" s="32" t="s">
        <v>6</v>
      </c>
      <c r="D19" s="25">
        <v>361</v>
      </c>
      <c r="E19" s="17">
        <v>6</v>
      </c>
      <c r="F19" s="17">
        <f t="shared" si="0"/>
        <v>2166</v>
      </c>
      <c r="G19" s="17">
        <v>8</v>
      </c>
      <c r="H19" s="17">
        <v>2889.2799999999997</v>
      </c>
      <c r="I19" s="17">
        <v>12</v>
      </c>
      <c r="J19" s="17">
        <v>4333.92</v>
      </c>
      <c r="K19" s="17">
        <v>50</v>
      </c>
      <c r="L19" s="28">
        <v>18058</v>
      </c>
    </row>
    <row r="20" spans="1:12" s="1" customFormat="1" ht="21" customHeight="1" x14ac:dyDescent="0.3">
      <c r="A20" s="31">
        <v>2503.6030000000001</v>
      </c>
      <c r="B20" s="24" t="s">
        <v>26</v>
      </c>
      <c r="C20" s="32" t="s">
        <v>6</v>
      </c>
      <c r="D20" s="25">
        <v>2953</v>
      </c>
      <c r="E20" s="17">
        <v>6</v>
      </c>
      <c r="F20" s="17">
        <f t="shared" si="0"/>
        <v>17718</v>
      </c>
      <c r="G20" s="17">
        <v>8</v>
      </c>
      <c r="H20" s="17">
        <v>23625.360000000001</v>
      </c>
      <c r="I20" s="17">
        <v>12</v>
      </c>
      <c r="J20" s="17">
        <v>35438.04</v>
      </c>
      <c r="K20" s="17">
        <v>55</v>
      </c>
      <c r="L20" s="28">
        <v>162424.35</v>
      </c>
    </row>
    <row r="21" spans="1:12" s="1" customFormat="1" ht="21" customHeight="1" x14ac:dyDescent="0.3">
      <c r="A21" s="31">
        <v>2503.6030000000001</v>
      </c>
      <c r="B21" s="24" t="s">
        <v>46</v>
      </c>
      <c r="C21" s="32" t="s">
        <v>6</v>
      </c>
      <c r="D21" s="25">
        <v>1078</v>
      </c>
      <c r="E21" s="17">
        <v>7.5</v>
      </c>
      <c r="F21" s="17">
        <f t="shared" si="0"/>
        <v>8085</v>
      </c>
      <c r="G21" s="17">
        <v>8</v>
      </c>
      <c r="H21" s="17">
        <v>8624</v>
      </c>
      <c r="I21" s="17">
        <v>12</v>
      </c>
      <c r="J21" s="17">
        <v>12936</v>
      </c>
      <c r="K21" s="17">
        <v>65</v>
      </c>
      <c r="L21" s="28">
        <v>70070</v>
      </c>
    </row>
    <row r="22" spans="1:12" s="1" customFormat="1" ht="21" customHeight="1" x14ac:dyDescent="0.3">
      <c r="A22" s="31">
        <v>2503.6030000000001</v>
      </c>
      <c r="B22" s="24" t="s">
        <v>40</v>
      </c>
      <c r="C22" s="32" t="s">
        <v>6</v>
      </c>
      <c r="D22" s="25">
        <v>1722</v>
      </c>
      <c r="E22" s="17">
        <v>7.5</v>
      </c>
      <c r="F22" s="17">
        <f t="shared" si="0"/>
        <v>12915</v>
      </c>
      <c r="G22" s="17">
        <v>8</v>
      </c>
      <c r="H22" s="17">
        <v>13773.6</v>
      </c>
      <c r="I22" s="17">
        <v>12</v>
      </c>
      <c r="J22" s="17">
        <v>20660.400000000001</v>
      </c>
      <c r="K22" s="17">
        <v>100</v>
      </c>
      <c r="L22" s="28">
        <v>172170</v>
      </c>
    </row>
    <row r="23" spans="1:12" s="1" customFormat="1" ht="21" customHeight="1" x14ac:dyDescent="0.3">
      <c r="A23" s="31">
        <v>2503.6030000000001</v>
      </c>
      <c r="B23" s="24" t="s">
        <v>47</v>
      </c>
      <c r="C23" s="32" t="s">
        <v>6</v>
      </c>
      <c r="D23" s="25">
        <v>374</v>
      </c>
      <c r="E23" s="17">
        <v>15</v>
      </c>
      <c r="F23" s="17">
        <f t="shared" si="0"/>
        <v>5610</v>
      </c>
      <c r="G23" s="17">
        <v>8</v>
      </c>
      <c r="H23" s="17">
        <v>2990.3199999999997</v>
      </c>
      <c r="I23" s="17">
        <v>12</v>
      </c>
      <c r="J23" s="17">
        <v>4485.4799999999996</v>
      </c>
      <c r="K23" s="17">
        <v>125</v>
      </c>
      <c r="L23" s="28">
        <v>46723.75</v>
      </c>
    </row>
    <row r="24" spans="1:12" s="1" customFormat="1" ht="21" customHeight="1" x14ac:dyDescent="0.3">
      <c r="A24" s="31">
        <v>2503.6030000000001</v>
      </c>
      <c r="B24" s="24" t="s">
        <v>41</v>
      </c>
      <c r="C24" s="32" t="s">
        <v>6</v>
      </c>
      <c r="D24" s="25">
        <v>467</v>
      </c>
      <c r="E24" s="17">
        <v>15</v>
      </c>
      <c r="F24" s="17">
        <f t="shared" si="0"/>
        <v>7005</v>
      </c>
      <c r="G24" s="17">
        <v>8</v>
      </c>
      <c r="H24" s="17">
        <v>3739.84</v>
      </c>
      <c r="I24" s="17">
        <v>12</v>
      </c>
      <c r="J24" s="17">
        <v>5609.76</v>
      </c>
      <c r="K24" s="17">
        <v>300</v>
      </c>
      <c r="L24" s="28">
        <v>140244</v>
      </c>
    </row>
    <row r="25" spans="1:12" s="1" customFormat="1" ht="21" customHeight="1" x14ac:dyDescent="0.3">
      <c r="A25" s="35" t="s">
        <v>43</v>
      </c>
      <c r="B25" s="36"/>
      <c r="C25" s="36"/>
      <c r="D25" s="36"/>
      <c r="E25" s="36"/>
      <c r="F25" s="37">
        <f>SUM(F5:F24)</f>
        <v>340909</v>
      </c>
      <c r="G25" s="17"/>
      <c r="H25" s="37">
        <f t="shared" ref="H25" si="1">SUM(H5:H24)</f>
        <v>563047.01999999979</v>
      </c>
      <c r="I25" s="17"/>
      <c r="J25" s="37">
        <f t="shared" ref="J25" si="2">SUM(J5:J24)</f>
        <v>643124.41250000009</v>
      </c>
      <c r="K25" s="17"/>
      <c r="L25" s="29">
        <f t="shared" ref="L25" si="3">SUM(L5:L24)</f>
        <v>1510226.38</v>
      </c>
    </row>
    <row r="26" spans="1:12" s="1" customFormat="1" ht="21" customHeight="1" x14ac:dyDescent="0.3">
      <c r="A26" s="33" t="s">
        <v>45</v>
      </c>
      <c r="B26" s="34"/>
      <c r="C26" s="34"/>
      <c r="D26" s="34"/>
      <c r="E26" s="34"/>
      <c r="F26" s="34"/>
      <c r="G26" s="40"/>
      <c r="H26" s="40"/>
      <c r="I26" s="40"/>
      <c r="J26" s="40"/>
      <c r="K26" s="40"/>
      <c r="L26" s="54"/>
    </row>
    <row r="27" spans="1:12" s="6" customFormat="1" ht="21" customHeight="1" x14ac:dyDescent="0.3">
      <c r="A27" s="27" t="s">
        <v>0</v>
      </c>
      <c r="B27" s="12" t="s">
        <v>1</v>
      </c>
      <c r="C27" s="12" t="s">
        <v>2</v>
      </c>
      <c r="D27" s="12" t="s">
        <v>3</v>
      </c>
      <c r="E27" s="20" t="s">
        <v>54</v>
      </c>
      <c r="F27" s="20" t="s">
        <v>55</v>
      </c>
      <c r="G27" s="41"/>
      <c r="H27" s="41"/>
      <c r="I27" s="41"/>
      <c r="J27" s="41"/>
      <c r="K27" s="41"/>
      <c r="L27" s="55"/>
    </row>
    <row r="28" spans="1:12" s="1" customFormat="1" ht="21" customHeight="1" x14ac:dyDescent="0.3">
      <c r="A28" s="30">
        <v>2021.501</v>
      </c>
      <c r="B28" s="21" t="s">
        <v>48</v>
      </c>
      <c r="C28" s="26" t="s">
        <v>4</v>
      </c>
      <c r="D28" s="25">
        <v>1</v>
      </c>
      <c r="E28" s="17">
        <v>5000</v>
      </c>
      <c r="F28" s="17">
        <f>E28*D28</f>
        <v>5000</v>
      </c>
      <c r="G28" s="17">
        <v>5000</v>
      </c>
      <c r="H28" s="17">
        <v>5000</v>
      </c>
      <c r="I28" s="17">
        <v>77000</v>
      </c>
      <c r="J28" s="17">
        <v>77000</v>
      </c>
      <c r="K28" s="17">
        <v>150000</v>
      </c>
      <c r="L28" s="28">
        <v>150000</v>
      </c>
    </row>
    <row r="29" spans="1:12" s="1" customFormat="1" ht="21" customHeight="1" x14ac:dyDescent="0.3">
      <c r="A29" s="30">
        <v>2503.6030000000001</v>
      </c>
      <c r="B29" s="21" t="s">
        <v>11</v>
      </c>
      <c r="C29" s="26" t="s">
        <v>6</v>
      </c>
      <c r="D29" s="25">
        <v>8952</v>
      </c>
      <c r="E29" s="17">
        <v>1.8</v>
      </c>
      <c r="F29" s="17">
        <f t="shared" ref="F29:F52" si="4">E29*D29</f>
        <v>16113.6</v>
      </c>
      <c r="G29" s="17">
        <v>3</v>
      </c>
      <c r="H29" s="17">
        <v>26855.340000000004</v>
      </c>
      <c r="I29" s="17">
        <v>2.35</v>
      </c>
      <c r="J29" s="17">
        <v>21036.683000000001</v>
      </c>
      <c r="K29" s="17">
        <v>5</v>
      </c>
      <c r="L29" s="28">
        <v>44758.9</v>
      </c>
    </row>
    <row r="30" spans="1:12" s="1" customFormat="1" ht="21" customHeight="1" x14ac:dyDescent="0.3">
      <c r="A30" s="30">
        <v>2503.6030000000001</v>
      </c>
      <c r="B30" s="21" t="s">
        <v>12</v>
      </c>
      <c r="C30" s="26" t="s">
        <v>6</v>
      </c>
      <c r="D30" s="25">
        <v>8187</v>
      </c>
      <c r="E30" s="17">
        <v>1.8</v>
      </c>
      <c r="F30" s="17">
        <f t="shared" si="4"/>
        <v>14736.6</v>
      </c>
      <c r="G30" s="17">
        <v>3</v>
      </c>
      <c r="H30" s="17">
        <v>24560.58</v>
      </c>
      <c r="I30" s="17">
        <v>2.35</v>
      </c>
      <c r="J30" s="17">
        <v>19239.121000000003</v>
      </c>
      <c r="K30" s="17">
        <v>5</v>
      </c>
      <c r="L30" s="28">
        <v>40934.300000000003</v>
      </c>
    </row>
    <row r="31" spans="1:12" s="1" customFormat="1" ht="21" customHeight="1" x14ac:dyDescent="0.3">
      <c r="A31" s="30">
        <v>2503.6030000000001</v>
      </c>
      <c r="B31" s="21" t="s">
        <v>13</v>
      </c>
      <c r="C31" s="26" t="s">
        <v>6</v>
      </c>
      <c r="D31" s="25">
        <v>8825</v>
      </c>
      <c r="E31" s="17">
        <v>1.8</v>
      </c>
      <c r="F31" s="17">
        <f t="shared" si="4"/>
        <v>15885</v>
      </c>
      <c r="G31" s="17">
        <v>3</v>
      </c>
      <c r="H31" s="17">
        <v>26475.690000000002</v>
      </c>
      <c r="I31" s="17">
        <v>2.35</v>
      </c>
      <c r="J31" s="17">
        <v>20739.290500000003</v>
      </c>
      <c r="K31" s="17">
        <v>5</v>
      </c>
      <c r="L31" s="28">
        <v>44126.15</v>
      </c>
    </row>
    <row r="32" spans="1:12" s="1" customFormat="1" ht="21" customHeight="1" x14ac:dyDescent="0.3">
      <c r="A32" s="30">
        <v>2503.6030000000001</v>
      </c>
      <c r="B32" s="21" t="s">
        <v>49</v>
      </c>
      <c r="C32" s="26" t="s">
        <v>6</v>
      </c>
      <c r="D32" s="25">
        <v>77</v>
      </c>
      <c r="E32" s="17">
        <v>1.8</v>
      </c>
      <c r="F32" s="17">
        <f t="shared" si="4"/>
        <v>138.6</v>
      </c>
      <c r="G32" s="17">
        <v>3</v>
      </c>
      <c r="H32" s="17">
        <v>232.20000000000002</v>
      </c>
      <c r="I32" s="17">
        <v>2.35</v>
      </c>
      <c r="J32" s="17">
        <v>181.89000000000001</v>
      </c>
      <c r="K32" s="17">
        <v>5</v>
      </c>
      <c r="L32" s="28">
        <v>387</v>
      </c>
    </row>
    <row r="33" spans="1:12" s="1" customFormat="1" ht="21" customHeight="1" x14ac:dyDescent="0.3">
      <c r="A33" s="30">
        <v>2503.6030000000001</v>
      </c>
      <c r="B33" s="21" t="s">
        <v>14</v>
      </c>
      <c r="C33" s="26" t="s">
        <v>6</v>
      </c>
      <c r="D33" s="25">
        <v>4235</v>
      </c>
      <c r="E33" s="17">
        <v>1.8</v>
      </c>
      <c r="F33" s="17">
        <f t="shared" si="4"/>
        <v>7623</v>
      </c>
      <c r="G33" s="17">
        <v>3</v>
      </c>
      <c r="H33" s="17">
        <v>12704.46</v>
      </c>
      <c r="I33" s="17">
        <v>2.35</v>
      </c>
      <c r="J33" s="17">
        <v>9951.8269999999993</v>
      </c>
      <c r="K33" s="17">
        <v>5</v>
      </c>
      <c r="L33" s="28">
        <v>21174.1</v>
      </c>
    </row>
    <row r="34" spans="1:12" s="1" customFormat="1" ht="21" customHeight="1" x14ac:dyDescent="0.3">
      <c r="A34" s="30">
        <v>2503.6030000000001</v>
      </c>
      <c r="B34" s="21" t="s">
        <v>15</v>
      </c>
      <c r="C34" s="26" t="s">
        <v>6</v>
      </c>
      <c r="D34" s="25">
        <v>6597</v>
      </c>
      <c r="E34" s="17">
        <v>1.8</v>
      </c>
      <c r="F34" s="17">
        <f t="shared" si="4"/>
        <v>11874.6</v>
      </c>
      <c r="G34" s="17">
        <v>3</v>
      </c>
      <c r="H34" s="17">
        <v>19790.97</v>
      </c>
      <c r="I34" s="17">
        <v>2.35</v>
      </c>
      <c r="J34" s="17">
        <v>15502.926500000001</v>
      </c>
      <c r="K34" s="17">
        <v>5</v>
      </c>
      <c r="L34" s="28">
        <v>32984.949999999997</v>
      </c>
    </row>
    <row r="35" spans="1:12" s="1" customFormat="1" ht="21" customHeight="1" x14ac:dyDescent="0.3">
      <c r="A35" s="30">
        <v>2503.6030000000001</v>
      </c>
      <c r="B35" s="21" t="s">
        <v>50</v>
      </c>
      <c r="C35" s="26" t="s">
        <v>6</v>
      </c>
      <c r="D35" s="25">
        <v>3687</v>
      </c>
      <c r="E35" s="17">
        <v>1.8</v>
      </c>
      <c r="F35" s="17">
        <f t="shared" si="4"/>
        <v>6636.6</v>
      </c>
      <c r="G35" s="17">
        <v>3</v>
      </c>
      <c r="H35" s="17">
        <v>11062.440000000002</v>
      </c>
      <c r="I35" s="17">
        <v>2.35</v>
      </c>
      <c r="J35" s="17">
        <v>8665.5780000000013</v>
      </c>
      <c r="K35" s="17">
        <v>5</v>
      </c>
      <c r="L35" s="28">
        <v>18437.400000000001</v>
      </c>
    </row>
    <row r="36" spans="1:12" s="1" customFormat="1" ht="21" customHeight="1" x14ac:dyDescent="0.3">
      <c r="A36" s="30">
        <v>2503.6030000000001</v>
      </c>
      <c r="B36" s="21" t="s">
        <v>16</v>
      </c>
      <c r="C36" s="26" t="s">
        <v>6</v>
      </c>
      <c r="D36" s="25">
        <v>27</v>
      </c>
      <c r="E36" s="17">
        <v>1.8</v>
      </c>
      <c r="F36" s="17">
        <f t="shared" si="4"/>
        <v>48.6</v>
      </c>
      <c r="G36" s="17">
        <v>3</v>
      </c>
      <c r="H36" s="17">
        <v>81.150000000000006</v>
      </c>
      <c r="I36" s="17">
        <v>2.35</v>
      </c>
      <c r="J36" s="17">
        <v>63.567500000000003</v>
      </c>
      <c r="K36" s="17">
        <v>5</v>
      </c>
      <c r="L36" s="28">
        <v>135.25</v>
      </c>
    </row>
    <row r="37" spans="1:12" s="1" customFormat="1" ht="21" customHeight="1" x14ac:dyDescent="0.3">
      <c r="A37" s="30">
        <v>2503.6030000000001</v>
      </c>
      <c r="B37" s="21" t="s">
        <v>17</v>
      </c>
      <c r="C37" s="26" t="s">
        <v>6</v>
      </c>
      <c r="D37" s="25">
        <v>1777</v>
      </c>
      <c r="E37" s="17">
        <v>1.8</v>
      </c>
      <c r="F37" s="17">
        <f t="shared" si="4"/>
        <v>3198.6</v>
      </c>
      <c r="G37" s="17">
        <v>3</v>
      </c>
      <c r="H37" s="17">
        <v>5332.1699999999992</v>
      </c>
      <c r="I37" s="17">
        <v>2.35</v>
      </c>
      <c r="J37" s="17">
        <v>4176.8664999999992</v>
      </c>
      <c r="K37" s="17">
        <v>5</v>
      </c>
      <c r="L37" s="28">
        <v>8886.9500000000007</v>
      </c>
    </row>
    <row r="38" spans="1:12" s="1" customFormat="1" ht="21" customHeight="1" x14ac:dyDescent="0.3">
      <c r="A38" s="30">
        <v>2503.6030000000001</v>
      </c>
      <c r="B38" s="21" t="s">
        <v>51</v>
      </c>
      <c r="C38" s="26" t="s">
        <v>6</v>
      </c>
      <c r="D38" s="25">
        <v>133</v>
      </c>
      <c r="E38" s="17">
        <v>1.8</v>
      </c>
      <c r="F38" s="17">
        <f t="shared" si="4"/>
        <v>239.4</v>
      </c>
      <c r="G38" s="17">
        <v>3</v>
      </c>
      <c r="H38" s="17">
        <v>400.19999999999993</v>
      </c>
      <c r="I38" s="17">
        <v>2.35</v>
      </c>
      <c r="J38" s="17">
        <v>313.48999999999995</v>
      </c>
      <c r="K38" s="17">
        <v>5</v>
      </c>
      <c r="L38" s="28">
        <v>667</v>
      </c>
    </row>
    <row r="39" spans="1:12" s="1" customFormat="1" ht="21" customHeight="1" x14ac:dyDescent="0.3">
      <c r="A39" s="30">
        <v>2503.6030000000001</v>
      </c>
      <c r="B39" s="21" t="s">
        <v>18</v>
      </c>
      <c r="C39" s="26" t="s">
        <v>6</v>
      </c>
      <c r="D39" s="25">
        <v>3192</v>
      </c>
      <c r="E39" s="17">
        <v>1.8</v>
      </c>
      <c r="F39" s="17">
        <f t="shared" si="4"/>
        <v>5745.6</v>
      </c>
      <c r="G39" s="17">
        <v>3</v>
      </c>
      <c r="H39" s="17">
        <v>9574.86</v>
      </c>
      <c r="I39" s="17">
        <v>2.35</v>
      </c>
      <c r="J39" s="17">
        <v>7500.3070000000007</v>
      </c>
      <c r="K39" s="17">
        <v>5</v>
      </c>
      <c r="L39" s="28">
        <v>15958.1</v>
      </c>
    </row>
    <row r="40" spans="1:12" s="1" customFormat="1" ht="21" customHeight="1" x14ac:dyDescent="0.3">
      <c r="A40" s="30">
        <v>2503.6030000000001</v>
      </c>
      <c r="B40" s="21" t="s">
        <v>19</v>
      </c>
      <c r="C40" s="26" t="s">
        <v>6</v>
      </c>
      <c r="D40" s="25">
        <v>1952</v>
      </c>
      <c r="E40" s="17">
        <v>1.8</v>
      </c>
      <c r="F40" s="17">
        <f t="shared" si="4"/>
        <v>3513.6</v>
      </c>
      <c r="G40" s="17">
        <v>3</v>
      </c>
      <c r="H40" s="17">
        <v>5854.9800000000005</v>
      </c>
      <c r="I40" s="17">
        <v>2.35</v>
      </c>
      <c r="J40" s="17">
        <v>4586.4010000000007</v>
      </c>
      <c r="K40" s="17">
        <v>5</v>
      </c>
      <c r="L40" s="28">
        <v>9758.2999999999993</v>
      </c>
    </row>
    <row r="41" spans="1:12" s="1" customFormat="1" ht="21" customHeight="1" x14ac:dyDescent="0.3">
      <c r="A41" s="30">
        <v>2503.6030000000001</v>
      </c>
      <c r="B41" s="21" t="s">
        <v>20</v>
      </c>
      <c r="C41" s="26" t="s">
        <v>6</v>
      </c>
      <c r="D41" s="25">
        <v>2210</v>
      </c>
      <c r="E41" s="17">
        <v>1.8</v>
      </c>
      <c r="F41" s="17">
        <f t="shared" si="4"/>
        <v>3978</v>
      </c>
      <c r="G41" s="17">
        <v>3</v>
      </c>
      <c r="H41" s="17">
        <v>6630.0599999999995</v>
      </c>
      <c r="I41" s="17">
        <v>2.35</v>
      </c>
      <c r="J41" s="17">
        <v>5193.5470000000005</v>
      </c>
      <c r="K41" s="17">
        <v>10</v>
      </c>
      <c r="L41" s="28">
        <v>22100.2</v>
      </c>
    </row>
    <row r="42" spans="1:12" s="1" customFormat="1" ht="21" customHeight="1" x14ac:dyDescent="0.3">
      <c r="A42" s="30">
        <v>2503.6030000000001</v>
      </c>
      <c r="B42" s="21" t="s">
        <v>21</v>
      </c>
      <c r="C42" s="26" t="s">
        <v>6</v>
      </c>
      <c r="D42" s="25">
        <v>1396</v>
      </c>
      <c r="E42" s="17">
        <v>1.8</v>
      </c>
      <c r="F42" s="17">
        <f t="shared" si="4"/>
        <v>2512.8000000000002</v>
      </c>
      <c r="G42" s="17">
        <v>3</v>
      </c>
      <c r="H42" s="17">
        <v>4188.7800000000007</v>
      </c>
      <c r="I42" s="17">
        <v>2.35</v>
      </c>
      <c r="J42" s="17">
        <v>3281.2110000000007</v>
      </c>
      <c r="K42" s="17">
        <v>20</v>
      </c>
      <c r="L42" s="28">
        <v>27925.200000000001</v>
      </c>
    </row>
    <row r="43" spans="1:12" s="1" customFormat="1" ht="21" customHeight="1" x14ac:dyDescent="0.3">
      <c r="A43" s="30">
        <v>2503.6030000000001</v>
      </c>
      <c r="B43" s="21" t="s">
        <v>22</v>
      </c>
      <c r="C43" s="26" t="s">
        <v>6</v>
      </c>
      <c r="D43" s="25">
        <v>2160</v>
      </c>
      <c r="E43" s="17">
        <v>1.8</v>
      </c>
      <c r="F43" s="17">
        <f t="shared" si="4"/>
        <v>3888</v>
      </c>
      <c r="G43" s="17">
        <v>3</v>
      </c>
      <c r="H43" s="17">
        <v>6478.5</v>
      </c>
      <c r="I43" s="17">
        <v>2.35</v>
      </c>
      <c r="J43" s="17">
        <v>5074.8249999999998</v>
      </c>
      <c r="K43" s="17">
        <v>20</v>
      </c>
      <c r="L43" s="28">
        <v>43190</v>
      </c>
    </row>
    <row r="44" spans="1:12" s="1" customFormat="1" ht="21" customHeight="1" x14ac:dyDescent="0.3">
      <c r="A44" s="30">
        <v>2503.6030000000001</v>
      </c>
      <c r="B44" s="21" t="s">
        <v>52</v>
      </c>
      <c r="C44" s="26" t="s">
        <v>6</v>
      </c>
      <c r="D44" s="25">
        <v>201</v>
      </c>
      <c r="E44" s="17">
        <v>1.8</v>
      </c>
      <c r="F44" s="17">
        <f t="shared" si="4"/>
        <v>361.8</v>
      </c>
      <c r="G44" s="17">
        <v>3</v>
      </c>
      <c r="H44" s="17">
        <v>603</v>
      </c>
      <c r="I44" s="17">
        <v>2.35</v>
      </c>
      <c r="J44" s="17">
        <v>472.35</v>
      </c>
      <c r="K44" s="17">
        <v>20</v>
      </c>
      <c r="L44" s="28">
        <v>4020</v>
      </c>
    </row>
    <row r="45" spans="1:12" s="1" customFormat="1" ht="21" customHeight="1" x14ac:dyDescent="0.3">
      <c r="A45" s="30">
        <v>2503.6030000000001</v>
      </c>
      <c r="B45" s="21" t="s">
        <v>23</v>
      </c>
      <c r="C45" s="26" t="s">
        <v>6</v>
      </c>
      <c r="D45" s="25">
        <v>1378</v>
      </c>
      <c r="E45" s="17">
        <v>1.8</v>
      </c>
      <c r="F45" s="17">
        <f t="shared" si="4"/>
        <v>2480.4</v>
      </c>
      <c r="G45" s="17">
        <v>3</v>
      </c>
      <c r="H45" s="17">
        <v>4133.4900000000007</v>
      </c>
      <c r="I45" s="17">
        <v>2.35</v>
      </c>
      <c r="J45" s="17">
        <v>3237.9005000000006</v>
      </c>
      <c r="K45" s="17">
        <v>20</v>
      </c>
      <c r="L45" s="28">
        <v>27556.6</v>
      </c>
    </row>
    <row r="46" spans="1:12" s="1" customFormat="1" ht="21" customHeight="1" x14ac:dyDescent="0.3">
      <c r="A46" s="30">
        <v>2503.6030000000001</v>
      </c>
      <c r="B46" s="21" t="s">
        <v>25</v>
      </c>
      <c r="C46" s="26" t="s">
        <v>6</v>
      </c>
      <c r="D46" s="25">
        <v>389</v>
      </c>
      <c r="E46" s="17">
        <v>6</v>
      </c>
      <c r="F46" s="17">
        <f t="shared" si="4"/>
        <v>2334</v>
      </c>
      <c r="G46" s="17">
        <v>3</v>
      </c>
      <c r="H46" s="17">
        <v>1167.6000000000001</v>
      </c>
      <c r="I46" s="17">
        <v>2.35</v>
      </c>
      <c r="J46" s="17">
        <v>914.62000000000012</v>
      </c>
      <c r="K46" s="17">
        <v>20</v>
      </c>
      <c r="L46" s="28">
        <v>7784</v>
      </c>
    </row>
    <row r="47" spans="1:12" s="1" customFormat="1" ht="21" customHeight="1" x14ac:dyDescent="0.3">
      <c r="A47" s="30">
        <v>2503.6030000000001</v>
      </c>
      <c r="B47" s="21" t="s">
        <v>24</v>
      </c>
      <c r="C47" s="26" t="s">
        <v>6</v>
      </c>
      <c r="D47" s="25">
        <v>981</v>
      </c>
      <c r="E47" s="17">
        <v>6</v>
      </c>
      <c r="F47" s="17">
        <f t="shared" si="4"/>
        <v>5886</v>
      </c>
      <c r="G47" s="17">
        <v>3</v>
      </c>
      <c r="H47" s="17">
        <v>2942.7</v>
      </c>
      <c r="I47" s="17">
        <v>2.35</v>
      </c>
      <c r="J47" s="17">
        <v>2305.1150000000002</v>
      </c>
      <c r="K47" s="17">
        <v>25</v>
      </c>
      <c r="L47" s="28">
        <v>24522.5</v>
      </c>
    </row>
    <row r="48" spans="1:12" s="1" customFormat="1" ht="21" customHeight="1" x14ac:dyDescent="0.3">
      <c r="A48" s="30">
        <v>2503.6030000000001</v>
      </c>
      <c r="B48" s="21" t="s">
        <v>34</v>
      </c>
      <c r="C48" s="26" t="s">
        <v>6</v>
      </c>
      <c r="D48" s="25">
        <v>1127</v>
      </c>
      <c r="E48" s="17">
        <v>6</v>
      </c>
      <c r="F48" s="17">
        <f t="shared" si="4"/>
        <v>6762</v>
      </c>
      <c r="G48" s="17">
        <v>3</v>
      </c>
      <c r="H48" s="17">
        <v>3381</v>
      </c>
      <c r="I48" s="17">
        <v>2.35</v>
      </c>
      <c r="J48" s="17">
        <v>2648.4500000000003</v>
      </c>
      <c r="K48" s="17">
        <v>35</v>
      </c>
      <c r="L48" s="28">
        <v>39445</v>
      </c>
    </row>
    <row r="49" spans="1:12" s="1" customFormat="1" ht="21" customHeight="1" x14ac:dyDescent="0.3">
      <c r="A49" s="30">
        <v>2503.6030000000001</v>
      </c>
      <c r="B49" s="21" t="s">
        <v>53</v>
      </c>
      <c r="C49" s="26" t="s">
        <v>6</v>
      </c>
      <c r="D49" s="25">
        <v>620</v>
      </c>
      <c r="E49" s="17">
        <v>6</v>
      </c>
      <c r="F49" s="17">
        <f t="shared" si="4"/>
        <v>3720</v>
      </c>
      <c r="G49" s="17">
        <v>3</v>
      </c>
      <c r="H49" s="17">
        <v>1858.8000000000002</v>
      </c>
      <c r="I49" s="17">
        <v>2.35</v>
      </c>
      <c r="J49" s="17">
        <v>1456.0600000000002</v>
      </c>
      <c r="K49" s="17">
        <v>35</v>
      </c>
      <c r="L49" s="28">
        <v>21686</v>
      </c>
    </row>
    <row r="50" spans="1:12" s="1" customFormat="1" ht="21" customHeight="1" x14ac:dyDescent="0.3">
      <c r="A50" s="30">
        <v>2503.6030000000001</v>
      </c>
      <c r="B50" s="21" t="s">
        <v>35</v>
      </c>
      <c r="C50" s="26" t="s">
        <v>6</v>
      </c>
      <c r="D50" s="25">
        <v>545</v>
      </c>
      <c r="E50" s="17">
        <v>6</v>
      </c>
      <c r="F50" s="17">
        <f t="shared" si="4"/>
        <v>3270</v>
      </c>
      <c r="G50" s="17">
        <v>3</v>
      </c>
      <c r="H50" s="17">
        <v>1633.7399999999998</v>
      </c>
      <c r="I50" s="17">
        <v>2.35</v>
      </c>
      <c r="J50" s="17">
        <v>1279.7629999999999</v>
      </c>
      <c r="K50" s="17">
        <v>35</v>
      </c>
      <c r="L50" s="28">
        <v>19060.3</v>
      </c>
    </row>
    <row r="51" spans="1:12" s="1" customFormat="1" ht="21" customHeight="1" x14ac:dyDescent="0.3">
      <c r="A51" s="30">
        <v>2503.6030000000001</v>
      </c>
      <c r="B51" s="21" t="s">
        <v>36</v>
      </c>
      <c r="C51" s="26" t="s">
        <v>6</v>
      </c>
      <c r="D51" s="25">
        <v>315</v>
      </c>
      <c r="E51" s="17">
        <v>6</v>
      </c>
      <c r="F51" s="17">
        <f t="shared" si="4"/>
        <v>1890</v>
      </c>
      <c r="G51" s="17">
        <v>3</v>
      </c>
      <c r="H51" s="17">
        <v>944.97</v>
      </c>
      <c r="I51" s="17">
        <v>2.35</v>
      </c>
      <c r="J51" s="17">
        <v>740.2265000000001</v>
      </c>
      <c r="K51" s="17">
        <v>40</v>
      </c>
      <c r="L51" s="28">
        <v>12599.6</v>
      </c>
    </row>
    <row r="52" spans="1:12" s="1" customFormat="1" ht="21" customHeight="1" x14ac:dyDescent="0.3">
      <c r="A52" s="30">
        <v>2503.6030000000001</v>
      </c>
      <c r="B52" s="21" t="s">
        <v>42</v>
      </c>
      <c r="C52" s="26" t="s">
        <v>6</v>
      </c>
      <c r="D52" s="25">
        <v>430</v>
      </c>
      <c r="E52" s="17">
        <v>6</v>
      </c>
      <c r="F52" s="17">
        <f t="shared" si="4"/>
        <v>2580</v>
      </c>
      <c r="G52" s="17">
        <v>3</v>
      </c>
      <c r="H52" s="17">
        <v>1291.44</v>
      </c>
      <c r="I52" s="17">
        <v>2.35</v>
      </c>
      <c r="J52" s="17">
        <v>1011.628</v>
      </c>
      <c r="K52" s="17">
        <v>55</v>
      </c>
      <c r="L52" s="28">
        <v>23676.400000000001</v>
      </c>
    </row>
    <row r="53" spans="1:12" s="1" customFormat="1" ht="21" customHeight="1" x14ac:dyDescent="0.3">
      <c r="A53" s="56" t="s">
        <v>43</v>
      </c>
      <c r="B53" s="46"/>
      <c r="C53" s="46"/>
      <c r="D53" s="46"/>
      <c r="E53" s="46"/>
      <c r="F53" s="37">
        <f>SUM(F28:F52)</f>
        <v>130416.80000000002</v>
      </c>
      <c r="G53" s="37">
        <f t="shared" ref="G53:H53" si="5">SUM(G28:G52)</f>
        <v>5072</v>
      </c>
      <c r="H53" s="37">
        <f t="shared" si="5"/>
        <v>183179.12000000005</v>
      </c>
      <c r="I53" s="37"/>
      <c r="J53" s="37">
        <f t="shared" ref="J53" si="6">SUM(J28:J52)</f>
        <v>216573.64400000003</v>
      </c>
      <c r="K53" s="37"/>
      <c r="L53" s="29">
        <f t="shared" ref="L53" si="7">SUM(L28:L52)</f>
        <v>661774.20000000007</v>
      </c>
    </row>
    <row r="54" spans="1:12" s="1" customFormat="1" ht="41.25" customHeight="1" thickBot="1" x14ac:dyDescent="0.35">
      <c r="A54" s="57" t="s">
        <v>56</v>
      </c>
      <c r="B54" s="58"/>
      <c r="C54" s="58"/>
      <c r="D54" s="58"/>
      <c r="E54" s="58"/>
      <c r="F54" s="59">
        <f>F53+F25</f>
        <v>471325.80000000005</v>
      </c>
      <c r="G54" s="60"/>
      <c r="H54" s="59">
        <f t="shared" ref="H54" si="8">H53+H25</f>
        <v>746226.1399999999</v>
      </c>
      <c r="I54" s="59"/>
      <c r="J54" s="59">
        <f t="shared" ref="J54" si="9">J53+J25</f>
        <v>859698.05650000018</v>
      </c>
      <c r="K54" s="59"/>
      <c r="L54" s="61">
        <f>L53+L25</f>
        <v>2172000.58</v>
      </c>
    </row>
    <row r="55" spans="1:12" s="1" customFormat="1" ht="21" customHeight="1" x14ac:dyDescent="0.3">
      <c r="A55" s="13"/>
      <c r="B55" s="10"/>
      <c r="C55" s="14"/>
      <c r="D55" s="10"/>
      <c r="E55" s="16"/>
      <c r="F55" s="16"/>
      <c r="G55" s="42"/>
      <c r="H55" s="42"/>
      <c r="I55" s="42"/>
      <c r="J55" s="42"/>
      <c r="K55" s="42"/>
      <c r="L55" s="42"/>
    </row>
    <row r="56" spans="1:12" s="1" customFormat="1" ht="21" customHeight="1" x14ac:dyDescent="0.3">
      <c r="A56" s="13"/>
      <c r="B56" s="10"/>
      <c r="C56" s="14"/>
      <c r="D56" s="10"/>
      <c r="E56" s="16"/>
      <c r="F56" s="16"/>
      <c r="G56" s="42"/>
      <c r="H56" s="42"/>
      <c r="I56" s="42"/>
      <c r="J56" s="42"/>
      <c r="K56" s="42"/>
      <c r="L56" s="42"/>
    </row>
    <row r="57" spans="1:12" s="1" customFormat="1" ht="21" customHeight="1" x14ac:dyDescent="0.3">
      <c r="A57" s="13"/>
      <c r="B57" s="10"/>
      <c r="C57" s="14"/>
      <c r="D57" s="10"/>
      <c r="E57" s="16"/>
      <c r="F57" s="16"/>
      <c r="G57" s="42"/>
      <c r="H57" s="42"/>
      <c r="I57" s="42"/>
      <c r="J57" s="42"/>
      <c r="K57" s="42"/>
      <c r="L57" s="42"/>
    </row>
    <row r="58" spans="1:12" s="1" customFormat="1" ht="21" customHeight="1" x14ac:dyDescent="0.3">
      <c r="A58" s="13"/>
      <c r="B58" s="10"/>
      <c r="C58" s="14"/>
      <c r="D58" s="10"/>
      <c r="E58" s="16"/>
      <c r="F58" s="16"/>
      <c r="G58" s="42"/>
      <c r="H58" s="42"/>
      <c r="I58" s="42"/>
      <c r="J58" s="42"/>
      <c r="K58" s="42"/>
      <c r="L58" s="42"/>
    </row>
    <row r="59" spans="1:12" s="1" customFormat="1" ht="21" customHeight="1" x14ac:dyDescent="0.3">
      <c r="A59" s="11"/>
      <c r="B59" s="10"/>
      <c r="C59" s="14"/>
      <c r="D59" s="10"/>
      <c r="E59" s="15"/>
      <c r="F59" s="15"/>
      <c r="G59" s="42"/>
      <c r="H59" s="42"/>
      <c r="I59" s="42"/>
      <c r="J59" s="42"/>
      <c r="K59" s="42"/>
      <c r="L59" s="42"/>
    </row>
    <row r="60" spans="1:12" s="1" customFormat="1" ht="21" customHeight="1" x14ac:dyDescent="0.3">
      <c r="A60" s="11"/>
      <c r="B60" s="10"/>
      <c r="C60" s="10"/>
      <c r="D60" s="10"/>
      <c r="E60" s="15"/>
      <c r="F60" s="15"/>
      <c r="G60" s="42"/>
      <c r="H60" s="42"/>
      <c r="I60" s="42"/>
      <c r="J60" s="42"/>
      <c r="K60" s="42"/>
      <c r="L60" s="42"/>
    </row>
    <row r="61" spans="1:12" s="1" customFormat="1" ht="21" customHeight="1" x14ac:dyDescent="0.3">
      <c r="A61" s="11"/>
      <c r="B61" s="10"/>
      <c r="C61" s="10"/>
      <c r="D61" s="10"/>
      <c r="E61" s="15"/>
      <c r="F61" s="15"/>
      <c r="G61" s="42"/>
      <c r="H61" s="42"/>
      <c r="I61" s="42"/>
      <c r="J61" s="42"/>
      <c r="K61" s="42"/>
      <c r="L61" s="42"/>
    </row>
    <row r="62" spans="1:12" s="1" customFormat="1" ht="21" customHeight="1" x14ac:dyDescent="0.3">
      <c r="A62" s="11"/>
      <c r="B62" s="10"/>
      <c r="C62" s="10"/>
      <c r="D62" s="10"/>
      <c r="E62" s="15"/>
      <c r="F62" s="15"/>
      <c r="G62" s="42"/>
      <c r="H62" s="42"/>
      <c r="I62" s="42"/>
      <c r="J62" s="42"/>
      <c r="K62" s="42"/>
      <c r="L62" s="42"/>
    </row>
    <row r="63" spans="1:12" ht="21" customHeight="1" x14ac:dyDescent="0.3">
      <c r="A63" s="4"/>
      <c r="B63" s="2"/>
      <c r="C63" s="2"/>
      <c r="D63" s="2"/>
      <c r="E63" s="18"/>
      <c r="F63" s="18"/>
    </row>
    <row r="64" spans="1:12" ht="21" customHeight="1" x14ac:dyDescent="0.25">
      <c r="A64" s="7"/>
      <c r="B64" s="8"/>
      <c r="C64" s="8"/>
      <c r="D64" s="8"/>
    </row>
    <row r="65" spans="1:1" ht="21" customHeight="1" x14ac:dyDescent="0.25">
      <c r="A65" s="7"/>
    </row>
  </sheetData>
  <mergeCells count="9">
    <mergeCell ref="G2:H2"/>
    <mergeCell ref="I2:J2"/>
    <mergeCell ref="K2:L2"/>
    <mergeCell ref="A1:K1"/>
    <mergeCell ref="A26:F26"/>
    <mergeCell ref="A25:E25"/>
    <mergeCell ref="A3:F3"/>
    <mergeCell ref="A53:E53"/>
    <mergeCell ref="E2:F2"/>
  </mergeCells>
  <pageMargins left="0.7" right="0.7" top="0.75" bottom="0.75" header="0.3" footer="0.3"/>
  <pageSetup scale="63" fitToHeight="0" orientation="portrait" r:id="rId1"/>
  <headerFooter>
    <oddHeader xml:space="preserve">&amp;RCitywide Sewer Cleaning and TV Inspection Project -24-0003
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1c673c-5ca3-4a05-9f09-f15bea49d2c4" xsi:nil="true"/>
    <lcf76f155ced4ddcb4097134ff3c332f xmlns="926a17e6-f857-4f36-a0cf-6aeb21230cdf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ADAC655166BF46BDE64D2955422826" ma:contentTypeVersion="18" ma:contentTypeDescription="Create a new document." ma:contentTypeScope="" ma:versionID="5df1451abf34f71bb1dad95708aa7b19">
  <xsd:schema xmlns:xsd="http://www.w3.org/2001/XMLSchema" xmlns:xs="http://www.w3.org/2001/XMLSchema" xmlns:p="http://schemas.microsoft.com/office/2006/metadata/properties" xmlns:ns1="http://schemas.microsoft.com/sharepoint/v3" xmlns:ns2="926a17e6-f857-4f36-a0cf-6aeb21230cdf" xmlns:ns3="ca1c673c-5ca3-4a05-9f09-f15bea49d2c4" targetNamespace="http://schemas.microsoft.com/office/2006/metadata/properties" ma:root="true" ma:fieldsID="8abf46b81ea765032c7862160e5ac9bb" ns1:_="" ns2:_="" ns3:_="">
    <xsd:import namespace="http://schemas.microsoft.com/sharepoint/v3"/>
    <xsd:import namespace="926a17e6-f857-4f36-a0cf-6aeb21230cdf"/>
    <xsd:import namespace="ca1c673c-5ca3-4a05-9f09-f15bea49d2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a17e6-f857-4f36-a0cf-6aeb21230c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e6fa08e-94ad-4838-b240-0b9edb7c1f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c673c-5ca3-4a05-9f09-f15bea49d2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a94a614-9cb3-4256-84d3-3f706fca3e0f}" ma:internalName="TaxCatchAll" ma:showField="CatchAllData" ma:web="ca1c673c-5ca3-4a05-9f09-f15bea49d2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94DC70-DC06-4C2B-8E14-B2CDCA4D8B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DFAE4B9-5501-413C-AE4D-A64D56038F52}">
  <ds:schemaRefs>
    <ds:schemaRef ds:uri="http://schemas.microsoft.com/office/2006/metadata/properties"/>
    <ds:schemaRef ds:uri="http://schemas.microsoft.com/office/infopath/2007/PartnerControls"/>
    <ds:schemaRef ds:uri="ca1c673c-5ca3-4a05-9f09-f15bea49d2c4"/>
    <ds:schemaRef ds:uri="926a17e6-f857-4f36-a0cf-6aeb21230cdf"/>
  </ds:schemaRefs>
</ds:datastoreItem>
</file>

<file path=customXml/itemProps3.xml><?xml version="1.0" encoding="utf-8"?>
<ds:datastoreItem xmlns:ds="http://schemas.openxmlformats.org/officeDocument/2006/customXml" ds:itemID="{6CE8E8D7-062A-41B4-8C31-C998B5528C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City of Saint Paul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Girma Daka</dc:creator>
  <cp:lastModifiedBy>Queenie Tran</cp:lastModifiedBy>
  <cp:lastPrinted>2024-05-29T15:56:24Z</cp:lastPrinted>
  <dcterms:created xsi:type="dcterms:W3CDTF">2014-03-21T21:06:22Z</dcterms:created>
  <dcterms:modified xsi:type="dcterms:W3CDTF">2024-06-26T19:50:47Z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8fea7a1a35c744868cc9715bb6078962</vt:lpwstr>
  </property>
  <property fmtid="{D5CDD505-2E9C-101B-9397-08002B2CF9AE}" pid="3" name="ContentTypeId">
    <vt:lpwstr>0x010100E7ADAC655166BF46BDE64D2955422826</vt:lpwstr>
  </property>
  <property fmtid="{D5CDD505-2E9C-101B-9397-08002B2CF9AE}" pid="4" name="MediaServiceImageTags">
    <vt:lpwstr/>
  </property>
</Properties>
</file>