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28-21-RFB-PARK-WEST MINNEHAHA REC CENTER ROOF-MICHAEL B/"/>
    </mc:Choice>
  </mc:AlternateContent>
  <xr:revisionPtr revIDLastSave="80" documentId="8_{7C0EE38C-979F-415B-A4FD-5A5279919C5F}" xr6:coauthVersionLast="47" xr6:coauthVersionMax="47" xr10:uidLastSave="{B3588500-4FB5-47E8-9C06-8350899C93AD}"/>
  <bookViews>
    <workbookView xWindow="-12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Tab'!$A$1:$G$9</definedName>
    <definedName name="table" localSheetId="0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21" l="1"/>
  <c r="J7" i="21"/>
  <c r="I9" i="21"/>
  <c r="I8" i="21"/>
  <c r="I5" i="21"/>
  <c r="I4" i="21"/>
  <c r="M4" i="21" l="1"/>
  <c r="M5" i="21" s="1"/>
  <c r="M8" i="21"/>
  <c r="K8" i="21"/>
  <c r="K9" i="21" s="1"/>
  <c r="K5" i="21"/>
  <c r="M9" i="21" l="1"/>
  <c r="G4" i="21"/>
  <c r="G5" i="21" s="1"/>
  <c r="G7" i="21" l="1"/>
  <c r="G8" i="21" s="1"/>
  <c r="G9" i="21" s="1"/>
</calcChain>
</file>

<file path=xl/sharedStrings.xml><?xml version="1.0" encoding="utf-8"?>
<sst xmlns="http://schemas.openxmlformats.org/spreadsheetml/2006/main" count="28" uniqueCount="21">
  <si>
    <t>Description</t>
  </si>
  <si>
    <t>Unit</t>
  </si>
  <si>
    <t>Quantity</t>
  </si>
  <si>
    <t>Cost</t>
  </si>
  <si>
    <t>Unit Price</t>
  </si>
  <si>
    <t>Item</t>
  </si>
  <si>
    <t>BASE BID</t>
  </si>
  <si>
    <t>Lum Sump</t>
  </si>
  <si>
    <t>Total Alternate Bids</t>
  </si>
  <si>
    <t>Total Base Bid +Alternate Bids</t>
  </si>
  <si>
    <t xml:space="preserve"> LineNo.</t>
  </si>
  <si>
    <t>Alternates</t>
  </si>
  <si>
    <t>Total Base Bid
Please enter this amount on line response on Supplier Portal via www.stpaulbids.com</t>
  </si>
  <si>
    <t>PROVIDE ALL LABOR &amp; MATERIALS REQUIRED TO REMOVE AND REPLACE EXISTING ROOF SYSTEM PER DRAWINGS AND SPECIFICATIONS</t>
  </si>
  <si>
    <t xml:space="preserve">ROOF AREA SKYLIGHT: PROVIDE ALL LABOR &amp; MATERIALS TO REMOVE EXISTING SKYLIGHT AND FRAMING AND INSTALL NEW KAL-WAL OR SIMILAR SKYLIGHT </t>
  </si>
  <si>
    <t>ALT #1</t>
  </si>
  <si>
    <t>WEST MINNEHAHA RECREATION CENTER ROOF REPLACEMENT
EVENT 1428 BID FORM SUMMARY</t>
  </si>
  <si>
    <t>B&amp;B Sheet Metal</t>
  </si>
  <si>
    <t>Mathew Ryan</t>
  </si>
  <si>
    <t>Central Roofing</t>
  </si>
  <si>
    <t>Equity Builder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</si>
</sst>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&quot;.&quot;"/>
    <numFmt numFmtId="166" formatCode="0.0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 applyAlignment="1">
      <alignment wrapText="1"/>
    </xf>
    <xf numFmtId="44" fontId="6" fillId="0" borderId="0" xfId="4" applyFont="1" applyAlignment="1">
      <alignment wrapText="1"/>
    </xf>
    <xf numFmtId="0" fontId="7" fillId="0" borderId="0" xfId="0" applyFont="1" applyAlignment="1">
      <alignment vertical="center" wrapText="1"/>
    </xf>
    <xf numFmtId="1" fontId="9" fillId="0" borderId="1" xfId="2" applyNumberFormat="1" applyFont="1" applyFill="1" applyBorder="1" applyAlignment="1">
      <alignment horizontal="center" wrapText="1"/>
    </xf>
    <xf numFmtId="0" fontId="10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center" wrapText="1"/>
    </xf>
    <xf numFmtId="44" fontId="11" fillId="0" borderId="1" xfId="4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wrapText="1"/>
    </xf>
    <xf numFmtId="44" fontId="11" fillId="3" borderId="6" xfId="4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4" fontId="3" fillId="0" borderId="4" xfId="4" applyFont="1" applyBorder="1" applyAlignment="1">
      <alignment horizontal="center" vertical="center" wrapText="1"/>
    </xf>
    <xf numFmtId="44" fontId="3" fillId="0" borderId="5" xfId="4" applyFont="1" applyBorder="1" applyAlignment="1">
      <alignment horizontal="center" vertical="center" wrapText="1"/>
    </xf>
    <xf numFmtId="44" fontId="4" fillId="2" borderId="9" xfId="4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wrapText="1"/>
    </xf>
    <xf numFmtId="1" fontId="9" fillId="0" borderId="4" xfId="2" applyNumberFormat="1" applyFont="1" applyFill="1" applyBorder="1" applyAlignment="1">
      <alignment horizontal="center" wrapText="1"/>
    </xf>
    <xf numFmtId="44" fontId="11" fillId="0" borderId="4" xfId="4" applyFont="1" applyFill="1" applyBorder="1" applyAlignment="1">
      <alignment horizontal="center" vertical="center" wrapText="1"/>
    </xf>
    <xf numFmtId="44" fontId="11" fillId="0" borderId="5" xfId="4" applyFont="1" applyFill="1" applyBorder="1" applyAlignment="1">
      <alignment horizontal="center" vertical="center" wrapText="1"/>
    </xf>
    <xf numFmtId="44" fontId="4" fillId="3" borderId="9" xfId="4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wrapText="1"/>
    </xf>
    <xf numFmtId="164" fontId="4" fillId="0" borderId="13" xfId="0" applyNumberFormat="1" applyFont="1" applyBorder="1" applyAlignment="1">
      <alignment horizontal="left" wrapText="1"/>
    </xf>
    <xf numFmtId="164" fontId="4" fillId="0" borderId="14" xfId="0" applyNumberFormat="1" applyFont="1" applyBorder="1" applyAlignment="1">
      <alignment horizontal="left" wrapText="1"/>
    </xf>
    <xf numFmtId="164" fontId="4" fillId="0" borderId="15" xfId="0" applyNumberFormat="1" applyFont="1" applyBorder="1" applyAlignment="1">
      <alignment horizontal="left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wrapText="1"/>
    </xf>
    <xf numFmtId="44" fontId="11" fillId="0" borderId="6" xfId="4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4" fontId="11" fillId="0" borderId="0" xfId="4" applyFont="1" applyBorder="1" applyAlignment="1">
      <alignment horizontal="center" vertical="center" wrapText="1"/>
    </xf>
    <xf numFmtId="44" fontId="11" fillId="0" borderId="20" xfId="4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20" xfId="0" applyFont="1" applyBorder="1" applyAlignment="1">
      <alignment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"/>
  <sheetViews>
    <sheetView tabSelected="1" zoomScale="74" zoomScaleNormal="90" zoomScaleSheetLayoutView="130" zoomScalePageLayoutView="70" workbookViewId="0">
      <selection sqref="A1:M1"/>
    </sheetView>
  </sheetViews>
  <sheetFormatPr defaultColWidth="5.42578125" defaultRowHeight="15"/>
  <cols>
    <col min="1" max="1" width="4.85546875" style="1" customWidth="1"/>
    <col min="2" max="2" width="11" style="1" customWidth="1"/>
    <col min="3" max="3" width="52" style="1" customWidth="1"/>
    <col min="4" max="4" width="11.42578125" style="1" customWidth="1"/>
    <col min="5" max="5" width="11.5703125" style="1" customWidth="1"/>
    <col min="6" max="6" width="14" style="2" bestFit="1" customWidth="1"/>
    <col min="7" max="7" width="21" style="2" customWidth="1"/>
    <col min="8" max="8" width="15.5703125" style="1" customWidth="1"/>
    <col min="9" max="9" width="21.140625" style="1" customWidth="1"/>
    <col min="10" max="10" width="14.28515625" style="1" bestFit="1" customWidth="1"/>
    <col min="11" max="11" width="19.85546875" style="1" customWidth="1"/>
    <col min="12" max="12" width="17.42578125" style="1" customWidth="1"/>
    <col min="13" max="13" width="23.140625" style="1" customWidth="1"/>
    <col min="14" max="16384" width="5.42578125" style="1"/>
  </cols>
  <sheetData>
    <row r="1" spans="1:21" ht="56.25" customHeight="1" thickBot="1">
      <c r="A1" s="35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0"/>
    </row>
    <row r="2" spans="1:21" ht="56.25" customHeight="1" thickBot="1">
      <c r="A2" s="21"/>
      <c r="B2" s="22"/>
      <c r="C2" s="22"/>
      <c r="D2" s="22"/>
      <c r="E2" s="22"/>
      <c r="F2" s="29" t="s">
        <v>17</v>
      </c>
      <c r="G2" s="30"/>
      <c r="H2" s="29" t="s">
        <v>18</v>
      </c>
      <c r="I2" s="30"/>
      <c r="J2" s="29" t="s">
        <v>19</v>
      </c>
      <c r="K2" s="30"/>
      <c r="L2" s="29" t="s">
        <v>20</v>
      </c>
      <c r="M2" s="30"/>
    </row>
    <row r="3" spans="1:21" ht="52.5" customHeight="1">
      <c r="A3" s="10" t="s">
        <v>10</v>
      </c>
      <c r="B3" s="11" t="s">
        <v>5</v>
      </c>
      <c r="C3" s="11" t="s">
        <v>0</v>
      </c>
      <c r="D3" s="11" t="s">
        <v>1</v>
      </c>
      <c r="E3" s="12" t="s">
        <v>2</v>
      </c>
      <c r="F3" s="13" t="s">
        <v>4</v>
      </c>
      <c r="G3" s="14" t="s">
        <v>3</v>
      </c>
      <c r="H3" s="13" t="s">
        <v>4</v>
      </c>
      <c r="I3" s="14" t="s">
        <v>3</v>
      </c>
      <c r="J3" s="13" t="s">
        <v>4</v>
      </c>
      <c r="K3" s="14" t="s">
        <v>3</v>
      </c>
      <c r="L3" s="13" t="s">
        <v>4</v>
      </c>
      <c r="M3" s="14" t="s">
        <v>3</v>
      </c>
      <c r="T3" s="22"/>
      <c r="U3" s="23"/>
    </row>
    <row r="4" spans="1:21" ht="63">
      <c r="A4" s="31">
        <v>1</v>
      </c>
      <c r="B4" s="8" t="s">
        <v>6</v>
      </c>
      <c r="C4" s="5" t="s">
        <v>13</v>
      </c>
      <c r="D4" s="6" t="s">
        <v>7</v>
      </c>
      <c r="E4" s="4">
        <v>1</v>
      </c>
      <c r="F4" s="7">
        <v>205591</v>
      </c>
      <c r="G4" s="32">
        <f>+E4*F4</f>
        <v>205591</v>
      </c>
      <c r="H4" s="37">
        <v>498000</v>
      </c>
      <c r="I4" s="37">
        <f>H4</f>
        <v>498000</v>
      </c>
      <c r="J4" s="32">
        <v>523660</v>
      </c>
      <c r="K4" s="32">
        <v>523660</v>
      </c>
      <c r="L4" s="37">
        <v>440000</v>
      </c>
      <c r="M4" s="38">
        <f>L4</f>
        <v>440000</v>
      </c>
    </row>
    <row r="5" spans="1:21" ht="51" customHeight="1" thickBot="1">
      <c r="A5" s="33">
        <v>2</v>
      </c>
      <c r="B5" s="24" t="s">
        <v>12</v>
      </c>
      <c r="C5" s="24"/>
      <c r="D5" s="24"/>
      <c r="E5" s="24"/>
      <c r="F5" s="24"/>
      <c r="G5" s="15">
        <f>G4</f>
        <v>205591</v>
      </c>
      <c r="H5" s="15"/>
      <c r="I5" s="15">
        <f t="shared" ref="H5:I5" si="0">I4</f>
        <v>498000</v>
      </c>
      <c r="J5" s="15"/>
      <c r="K5" s="15">
        <f t="shared" ref="H5:K5" si="1">K4</f>
        <v>523660</v>
      </c>
      <c r="L5" s="15"/>
      <c r="M5" s="15">
        <f t="shared" ref="M5" si="2">M4</f>
        <v>440000</v>
      </c>
    </row>
    <row r="6" spans="1:21" ht="33.75" customHeight="1" thickBot="1">
      <c r="A6" s="26" t="s">
        <v>11</v>
      </c>
      <c r="B6" s="27"/>
      <c r="C6" s="27"/>
      <c r="D6" s="27"/>
      <c r="E6" s="27"/>
      <c r="F6" s="27"/>
      <c r="G6" s="28"/>
      <c r="H6" s="39"/>
      <c r="I6" s="39"/>
      <c r="J6" s="39"/>
      <c r="K6" s="39"/>
      <c r="L6" s="39"/>
      <c r="M6" s="40"/>
    </row>
    <row r="7" spans="1:21" ht="79.5" thickBot="1">
      <c r="A7" s="33">
        <v>3</v>
      </c>
      <c r="B7" s="8" t="s">
        <v>15</v>
      </c>
      <c r="C7" s="5" t="s">
        <v>14</v>
      </c>
      <c r="D7" s="16" t="s">
        <v>7</v>
      </c>
      <c r="E7" s="17">
        <v>1</v>
      </c>
      <c r="F7" s="18">
        <v>155613</v>
      </c>
      <c r="G7" s="19">
        <f t="shared" ref="G7" si="3">+E7*F7</f>
        <v>155613</v>
      </c>
      <c r="H7" s="19">
        <v>136940</v>
      </c>
      <c r="I7" s="19">
        <v>136940</v>
      </c>
      <c r="J7" s="19">
        <f>K7</f>
        <v>148990</v>
      </c>
      <c r="K7" s="19">
        <v>148990</v>
      </c>
      <c r="L7" s="19">
        <f>M7</f>
        <v>30000</v>
      </c>
      <c r="M7" s="19">
        <v>30000</v>
      </c>
    </row>
    <row r="8" spans="1:21" ht="30.75" customHeight="1">
      <c r="A8" s="31"/>
      <c r="B8" s="25" t="s">
        <v>8</v>
      </c>
      <c r="C8" s="25"/>
      <c r="D8" s="25"/>
      <c r="E8" s="25"/>
      <c r="F8" s="25"/>
      <c r="G8" s="9">
        <f>SUM(G7:G7)</f>
        <v>155613</v>
      </c>
      <c r="H8" s="9"/>
      <c r="I8" s="9">
        <f>SUM(I7:I7)</f>
        <v>136940</v>
      </c>
      <c r="J8" s="9"/>
      <c r="K8" s="9">
        <f t="shared" ref="H8:K8" si="4">SUM(K7:K7)</f>
        <v>148990</v>
      </c>
      <c r="L8" s="9"/>
      <c r="M8" s="9">
        <f t="shared" ref="M8" si="5">SUM(M7:M7)</f>
        <v>30000</v>
      </c>
    </row>
    <row r="9" spans="1:21" ht="46.5" customHeight="1" thickBot="1">
      <c r="A9" s="34"/>
      <c r="B9" s="24" t="s">
        <v>9</v>
      </c>
      <c r="C9" s="24"/>
      <c r="D9" s="24"/>
      <c r="E9" s="24"/>
      <c r="F9" s="24"/>
      <c r="G9" s="20">
        <f>G8+G5</f>
        <v>361204</v>
      </c>
      <c r="H9" s="20"/>
      <c r="I9" s="20">
        <f t="shared" ref="H9:I9" si="6">I8+I5</f>
        <v>634940</v>
      </c>
      <c r="J9" s="20"/>
      <c r="K9" s="20">
        <f t="shared" ref="H9:K9" si="7">K8+K5</f>
        <v>672650</v>
      </c>
      <c r="L9" s="20"/>
      <c r="M9" s="20">
        <f t="shared" ref="M9" si="8">M8+M5</f>
        <v>470000</v>
      </c>
    </row>
    <row r="14" spans="1:21">
      <c r="C14" s="3"/>
    </row>
  </sheetData>
  <mergeCells count="9">
    <mergeCell ref="H2:I2"/>
    <mergeCell ref="J2:K2"/>
    <mergeCell ref="L2:M2"/>
    <mergeCell ref="A1:M1"/>
    <mergeCell ref="B9:F9"/>
    <mergeCell ref="B5:F5"/>
    <mergeCell ref="B8:F8"/>
    <mergeCell ref="A6:G6"/>
    <mergeCell ref="F2:G2"/>
  </mergeCells>
  <pageMargins left="0.7" right="0.7" top="0.75" bottom="0.75" header="0.3" footer="0.3"/>
  <pageSetup scale="61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E47223AA-624B-4E63-9EB0-1922DCDFB8DC}"/>
</file>

<file path=customXml/itemProps3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Hass, Aaron (CI-StPaul)</dc:creator>
  <cp:lastModifiedBy>Queenie Tran</cp:lastModifiedBy>
  <cp:lastPrinted>2023-01-09T19:38:59Z</cp:lastPrinted>
  <dcterms:created xsi:type="dcterms:W3CDTF">2009-10-13T13:11:26Z</dcterms:created>
  <dcterms:modified xsi:type="dcterms:W3CDTF">2024-06-26T20:26:12Z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