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25-21-RFB-PW-2024 RESIDENTIAL MILL&amp;OVERLAY-CHENG XIONG/"/>
    </mc:Choice>
  </mc:AlternateContent>
  <xr:revisionPtr revIDLastSave="114" documentId="8_{DE16CFAD-D078-4710-AD43-F8B3584D2693}" xr6:coauthVersionLast="47" xr6:coauthVersionMax="47" xr10:uidLastSave="{BC40A38C-5394-475E-8CC7-8A79464E1326}"/>
  <bookViews>
    <workbookView xWindow="-96" yWindow="-96" windowWidth="23232" windowHeight="12552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7" i="1"/>
  <c r="I4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7" i="1"/>
  <c r="O48" i="1"/>
  <c r="M48" i="1" l="1"/>
  <c r="K48" i="1" l="1"/>
</calcChain>
</file>

<file path=xl/sharedStrings.xml><?xml version="1.0" encoding="utf-8"?>
<sst xmlns="http://schemas.openxmlformats.org/spreadsheetml/2006/main" count="111" uniqueCount="69">
  <si>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</si>
  <si>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</si>
  <si>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</si>
  <si>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</si>
  <si>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</si>
  <si>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</si>
  <si>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</si>
  <si>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</si>
  <si>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</si>
  <si>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</si>
  <si>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</si>
  <si>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</si>
  <si>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 xml:space="preserve"> </t>
  </si>
  <si>
    <t>6" CONCRETE WALK</t>
  </si>
  <si>
    <t>STORM DRAIN INLET PROTECTION</t>
  </si>
  <si>
    <t>TRAFFIC CONTROL</t>
  </si>
  <si>
    <t>BITUMINOUS MATERIAL FOR TACK COAT</t>
  </si>
  <si>
    <t>4" CONCRETE WALK</t>
  </si>
  <si>
    <t>CLEARING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</si>
  <si>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</si>
  <si>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</si>
  <si>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</si>
  <si>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</si>
  <si>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</si>
  <si>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</si>
  <si>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</si>
  <si>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</si>
  <si>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</si>
  <si>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</si>
  <si>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</si>
  <si>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MOBILIZATION</t>
  </si>
  <si>
    <t>ADJUST FRAME AND RING CASTING</t>
  </si>
  <si>
    <t>DRILL AND GROUT REINFORCEMENT BAR (EPOXY COATED)</t>
  </si>
  <si>
    <t>CASTING ASSEMBLY</t>
  </si>
  <si>
    <t>CONCRETE CURB AND GUTTER DESIGN B624</t>
  </si>
  <si>
    <t>TRUNCATED DOMES (RECTANGULAR)</t>
  </si>
  <si>
    <t>SUM TOTAL</t>
  </si>
  <si>
    <t>TREE ROOT REMOVAL</t>
  </si>
  <si>
    <t>WOOD CHIP DISPOSAL</t>
  </si>
  <si>
    <t>TOTAL BASED BID PRICE
(THIS TOTAL SHALL BE THE TOTAL ENTERED ON LINE #1 ON STPAULBIDS.COM)</t>
  </si>
  <si>
    <t>SAWING BITUMINOUS PAVEMENT (FULL DEPTH)</t>
  </si>
  <si>
    <t>REMOVE BITUMINOUS PAVEMENT</t>
  </si>
  <si>
    <t>STREET SWEEPER (WITH PICKUP BROOM)</t>
  </si>
  <si>
    <t>TYPE SP 9.5 WEARING COURSE MIXTURE (3,F)</t>
  </si>
  <si>
    <t>ALTERNATVE PEDESTRIAN ROUTE</t>
  </si>
  <si>
    <t>COMMON TOPSOIL BORROW (L.V.)</t>
  </si>
  <si>
    <t>SODDING TYPE LAWN</t>
  </si>
  <si>
    <t>BITUMINOUS PATCHING MIXTURE</t>
  </si>
  <si>
    <t>MILL BITUMINOUS SURFACE (1.5")</t>
  </si>
  <si>
    <t>TRUNCATED DOMES (RADIAL)</t>
  </si>
  <si>
    <t>RESIDENTIAL MILL &amp; OVERLAY 2024 PROJECT</t>
  </si>
  <si>
    <t>PAVEMENT MARKING REMOVAL</t>
  </si>
  <si>
    <t>CONCRETE CURB DESIGN V, 0" TO 8" HEIGHT</t>
  </si>
  <si>
    <t>INSTALL SIGN PANEL TYPE SPECIAL</t>
  </si>
  <si>
    <t>TREE PROTECTION</t>
  </si>
  <si>
    <t>SEDIMENT CONTROL LOGS</t>
  </si>
  <si>
    <t>PAVEMENT MESSAGE - MULTI-COMPONENT GROUND IN (WR)</t>
  </si>
  <si>
    <t>SALVAGE SIGN PANEL TYPE C</t>
  </si>
  <si>
    <t>SALVAGE SIGN PANEL TYPE  SPECIAL</t>
  </si>
  <si>
    <t>COMMON EXCAVATION                                                                (P)</t>
  </si>
  <si>
    <t>INSTALL SIGN PANEL TYPE C</t>
  </si>
  <si>
    <t>SIGN PANEL TYPE C</t>
  </si>
  <si>
    <t xml:space="preserve">AGGREGATE BASE (CV) CLASS 5                                             (P)                                       </t>
  </si>
  <si>
    <t>BID FORM SUMMARY EVENT 1425</t>
  </si>
  <si>
    <t>Bituminous Roadway</t>
  </si>
  <si>
    <t>Concrete Idea</t>
  </si>
  <si>
    <t>FPI Paving</t>
  </si>
  <si>
    <t>MN Paving</t>
  </si>
  <si>
    <t>Park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</si>
</sst>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7"/>
      <color rgb="FF313131"/>
      <name val="Times New Roman"/>
      <family val="1"/>
    </font>
    <font>
      <sz val="7.5"/>
      <color rgb="FF31313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313131"/>
      <name val="Times New Roman"/>
      <family val="1"/>
    </font>
    <font>
      <sz val="10"/>
      <color rgb="FF424242"/>
      <name val="Times New Roman"/>
      <family val="1"/>
    </font>
    <font>
      <sz val="10"/>
      <color rgb="FF4D4D4D"/>
      <name val="Times New Roman"/>
      <family val="1"/>
    </font>
    <font>
      <sz val="10"/>
      <color rgb="FF38383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5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44" fontId="27" fillId="0" borderId="0" xfId="73" applyFont="1"/>
    <xf numFmtId="0" fontId="25" fillId="0" borderId="0" xfId="0" applyFont="1" applyAlignment="1">
      <alignment wrapText="1"/>
    </xf>
    <xf numFmtId="3" fontId="25" fillId="0" borderId="0" xfId="0" applyNumberFormat="1" applyFont="1"/>
    <xf numFmtId="44" fontId="25" fillId="0" borderId="0" xfId="73" applyFont="1"/>
    <xf numFmtId="8" fontId="28" fillId="0" borderId="31" xfId="0" applyNumberFormat="1" applyFont="1" applyBorder="1" applyAlignment="1">
      <alignment horizontal="center" vertical="center" wrapText="1"/>
    </xf>
    <xf numFmtId="8" fontId="29" fillId="0" borderId="33" xfId="0" applyNumberFormat="1" applyFont="1" applyBorder="1" applyAlignment="1">
      <alignment horizontal="center" vertical="center" wrapText="1"/>
    </xf>
    <xf numFmtId="0" fontId="30" fillId="33" borderId="17" xfId="0" applyFont="1" applyFill="1" applyBorder="1" applyAlignment="1">
      <alignment horizontal="center"/>
    </xf>
    <xf numFmtId="0" fontId="30" fillId="33" borderId="0" xfId="0" applyFont="1" applyFill="1" applyBorder="1" applyAlignment="1">
      <alignment horizontal="center"/>
    </xf>
    <xf numFmtId="0" fontId="30" fillId="33" borderId="17" xfId="0" applyFont="1" applyFill="1" applyBorder="1" applyAlignment="1">
      <alignment horizontal="center" wrapText="1"/>
    </xf>
    <xf numFmtId="0" fontId="30" fillId="33" borderId="0" xfId="0" applyFont="1" applyFill="1" applyBorder="1" applyAlignment="1">
      <alignment horizontal="center" wrapText="1"/>
    </xf>
    <xf numFmtId="0" fontId="31" fillId="33" borderId="18" xfId="0" applyFont="1" applyFill="1" applyBorder="1" applyAlignment="1">
      <alignment wrapText="1"/>
    </xf>
    <xf numFmtId="0" fontId="31" fillId="33" borderId="2" xfId="0" applyFont="1" applyFill="1" applyBorder="1" applyAlignment="1"/>
    <xf numFmtId="0" fontId="31" fillId="33" borderId="2" xfId="0" applyFont="1" applyFill="1" applyBorder="1" applyAlignment="1">
      <alignment horizontal="center"/>
    </xf>
    <xf numFmtId="0" fontId="31" fillId="33" borderId="19" xfId="0" applyFont="1" applyFill="1" applyBorder="1" applyAlignment="1">
      <alignment horizontal="center"/>
    </xf>
    <xf numFmtId="0" fontId="32" fillId="33" borderId="3" xfId="0" applyFont="1" applyFill="1" applyBorder="1" applyAlignment="1">
      <alignment horizontal="center"/>
    </xf>
    <xf numFmtId="0" fontId="32" fillId="33" borderId="4" xfId="0" applyFont="1" applyFill="1" applyBorder="1" applyAlignment="1">
      <alignment horizontal="center"/>
    </xf>
    <xf numFmtId="0" fontId="32" fillId="33" borderId="4" xfId="0" applyFont="1" applyFill="1" applyBorder="1" applyAlignment="1">
      <alignment horizontal="center" wrapText="1"/>
    </xf>
    <xf numFmtId="3" fontId="32" fillId="33" borderId="4" xfId="0" applyNumberFormat="1" applyFont="1" applyFill="1" applyBorder="1" applyAlignment="1">
      <alignment horizontal="center"/>
    </xf>
    <xf numFmtId="44" fontId="32" fillId="33" borderId="4" xfId="73" applyFont="1" applyFill="1" applyBorder="1" applyAlignment="1">
      <alignment horizontal="center"/>
    </xf>
    <xf numFmtId="0" fontId="32" fillId="33" borderId="5" xfId="0" applyFont="1" applyFill="1" applyBorder="1" applyAlignment="1">
      <alignment horizontal="center"/>
    </xf>
    <xf numFmtId="0" fontId="32" fillId="33" borderId="20" xfId="0" applyFont="1" applyFill="1" applyBorder="1" applyAlignment="1">
      <alignment horizontal="center"/>
    </xf>
    <xf numFmtId="0" fontId="32" fillId="33" borderId="21" xfId="0" applyFont="1" applyFill="1" applyBorder="1" applyAlignment="1">
      <alignment horizontal="center"/>
    </xf>
    <xf numFmtId="0" fontId="32" fillId="33" borderId="21" xfId="0" applyFont="1" applyFill="1" applyBorder="1" applyAlignment="1">
      <alignment horizontal="center" wrapText="1"/>
    </xf>
    <xf numFmtId="3" fontId="32" fillId="33" borderId="21" xfId="0" applyNumberFormat="1" applyFont="1" applyFill="1" applyBorder="1" applyAlignment="1">
      <alignment horizontal="center"/>
    </xf>
    <xf numFmtId="44" fontId="32" fillId="33" borderId="21" xfId="73" applyFont="1" applyFill="1" applyBorder="1" applyAlignment="1">
      <alignment horizontal="center"/>
    </xf>
    <xf numFmtId="0" fontId="32" fillId="33" borderId="22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3" fillId="0" borderId="24" xfId="0" applyNumberFormat="1" applyFont="1" applyBorder="1" applyAlignment="1">
      <alignment horizontal="center"/>
    </xf>
    <xf numFmtId="0" fontId="33" fillId="0" borderId="24" xfId="0" applyFont="1" applyBorder="1"/>
    <xf numFmtId="3" fontId="32" fillId="0" borderId="24" xfId="0" applyNumberFormat="1" applyFont="1" applyBorder="1"/>
    <xf numFmtId="0" fontId="33" fillId="0" borderId="24" xfId="0" applyFont="1" applyBorder="1" applyAlignment="1">
      <alignment horizontal="center"/>
    </xf>
    <xf numFmtId="44" fontId="32" fillId="0" borderId="24" xfId="73" applyFont="1" applyBorder="1" applyAlignment="1"/>
    <xf numFmtId="44" fontId="33" fillId="0" borderId="25" xfId="0" applyNumberFormat="1" applyFont="1" applyBorder="1"/>
    <xf numFmtId="8" fontId="34" fillId="0" borderId="32" xfId="0" applyNumberFormat="1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/>
    </xf>
    <xf numFmtId="164" fontId="33" fillId="0" borderId="7" xfId="0" applyNumberFormat="1" applyFont="1" applyBorder="1" applyAlignment="1">
      <alignment horizontal="center"/>
    </xf>
    <xf numFmtId="0" fontId="33" fillId="0" borderId="7" xfId="0" applyFont="1" applyBorder="1"/>
    <xf numFmtId="3" fontId="32" fillId="0" borderId="7" xfId="0" applyNumberFormat="1" applyFont="1" applyBorder="1"/>
    <xf numFmtId="0" fontId="33" fillId="0" borderId="7" xfId="0" applyFont="1" applyBorder="1" applyAlignment="1">
      <alignment horizontal="center"/>
    </xf>
    <xf numFmtId="44" fontId="32" fillId="0" borderId="7" xfId="73" applyFont="1" applyBorder="1" applyAlignment="1"/>
    <xf numFmtId="8" fontId="34" fillId="0" borderId="33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3" fontId="32" fillId="0" borderId="1" xfId="0" applyNumberFormat="1" applyFont="1" applyBorder="1"/>
    <xf numFmtId="0" fontId="33" fillId="0" borderId="1" xfId="0" applyFont="1" applyBorder="1" applyAlignment="1">
      <alignment horizontal="center"/>
    </xf>
    <xf numFmtId="44" fontId="32" fillId="0" borderId="1" xfId="73" applyFont="1" applyBorder="1" applyAlignment="1"/>
    <xf numFmtId="0" fontId="32" fillId="0" borderId="6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8" fontId="35" fillId="0" borderId="33" xfId="0" applyNumberFormat="1" applyFont="1" applyBorder="1" applyAlignment="1">
      <alignment horizontal="center" vertical="center" wrapText="1"/>
    </xf>
    <xf numFmtId="8" fontId="36" fillId="0" borderId="34" xfId="0" applyNumberFormat="1" applyFont="1" applyBorder="1" applyAlignment="1">
      <alignment horizontal="center" vertical="center" wrapText="1"/>
    </xf>
    <xf numFmtId="8" fontId="37" fillId="0" borderId="35" xfId="0" applyNumberFormat="1" applyFont="1" applyBorder="1" applyAlignment="1">
      <alignment horizontal="center" vertical="center" wrapText="1"/>
    </xf>
    <xf numFmtId="8" fontId="36" fillId="0" borderId="35" xfId="0" applyNumberFormat="1" applyFont="1" applyBorder="1" applyAlignment="1">
      <alignment horizontal="center" vertical="center" wrapText="1"/>
    </xf>
    <xf numFmtId="164" fontId="33" fillId="33" borderId="1" xfId="0" applyNumberFormat="1" applyFont="1" applyFill="1" applyBorder="1" applyAlignment="1">
      <alignment horizontal="center"/>
    </xf>
    <xf numFmtId="0" fontId="33" fillId="33" borderId="1" xfId="0" applyFont="1" applyFill="1" applyBorder="1"/>
    <xf numFmtId="0" fontId="33" fillId="34" borderId="1" xfId="0" applyFont="1" applyFill="1" applyBorder="1" applyAlignment="1">
      <alignment horizontal="center"/>
    </xf>
    <xf numFmtId="0" fontId="31" fillId="35" borderId="0" xfId="0" applyFont="1" applyFill="1"/>
    <xf numFmtId="0" fontId="30" fillId="35" borderId="26" xfId="0" applyFont="1" applyFill="1" applyBorder="1" applyAlignment="1">
      <alignment horizontal="center" wrapText="1"/>
    </xf>
    <xf numFmtId="0" fontId="30" fillId="35" borderId="27" xfId="0" applyFont="1" applyFill="1" applyBorder="1" applyAlignment="1">
      <alignment horizontal="center" wrapText="1"/>
    </xf>
    <xf numFmtId="0" fontId="30" fillId="35" borderId="29" xfId="0" applyFont="1" applyFill="1" applyBorder="1" applyAlignment="1">
      <alignment horizontal="center" wrapText="1"/>
    </xf>
    <xf numFmtId="0" fontId="30" fillId="35" borderId="26" xfId="0" applyFont="1" applyFill="1" applyBorder="1" applyAlignment="1">
      <alignment horizontal="center"/>
    </xf>
    <xf numFmtId="0" fontId="30" fillId="35" borderId="29" xfId="0" applyFont="1" applyFill="1" applyBorder="1" applyAlignment="1">
      <alignment horizontal="center"/>
    </xf>
    <xf numFmtId="44" fontId="31" fillId="35" borderId="28" xfId="0" applyNumberFormat="1" applyFont="1" applyFill="1" applyBorder="1"/>
    <xf numFmtId="44" fontId="32" fillId="0" borderId="0" xfId="73" applyFont="1"/>
    <xf numFmtId="44" fontId="33" fillId="0" borderId="0" xfId="73" applyFont="1"/>
    <xf numFmtId="44" fontId="31" fillId="35" borderId="28" xfId="73" applyFont="1" applyFill="1" applyBorder="1"/>
    <xf numFmtId="0" fontId="31" fillId="33" borderId="18" xfId="0" applyFont="1" applyFill="1" applyBorder="1" applyAlignment="1">
      <alignment horizontal="center"/>
    </xf>
    <xf numFmtId="8" fontId="31" fillId="35" borderId="28" xfId="0" applyNumberFormat="1" applyFont="1" applyFill="1" applyBorder="1"/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A31" zoomScaleNormal="100" workbookViewId="0">
      <selection activeCell="G49" sqref="G49"/>
    </sheetView>
  </sheetViews>
  <sheetFormatPr defaultColWidth="9.140625" defaultRowHeight="15.75"/>
  <cols>
    <col min="1" max="1" width="4.7109375" style="1" customWidth="1"/>
    <col min="2" max="2" width="11" style="1" customWidth="1"/>
    <col min="3" max="3" width="37.28515625" style="7" customWidth="1"/>
    <col min="4" max="4" width="8" style="8" customWidth="1"/>
    <col min="5" max="5" width="9.42578125" style="2" customWidth="1"/>
    <col min="6" max="6" width="13" style="9" customWidth="1"/>
    <col min="7" max="7" width="17.42578125" style="1" customWidth="1"/>
    <col min="8" max="8" width="12" style="1" customWidth="1"/>
    <col min="9" max="9" width="14.5703125" style="1" customWidth="1"/>
    <col min="10" max="10" width="12.5703125" style="1" customWidth="1"/>
    <col min="11" max="11" width="16.85546875" style="1" customWidth="1"/>
    <col min="12" max="12" width="14.28515625" style="1" customWidth="1"/>
    <col min="13" max="13" width="16.7109375" style="1" customWidth="1"/>
    <col min="14" max="14" width="12.28515625" style="1" customWidth="1"/>
    <col min="15" max="15" width="16.5703125" style="1" customWidth="1"/>
    <col min="16" max="16" width="15.140625" style="1" customWidth="1"/>
    <col min="17" max="16384" width="9.140625" style="1"/>
  </cols>
  <sheetData>
    <row r="1" spans="1:15" ht="30" customHeight="1">
      <c r="A1" s="12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.75" customHeight="1">
      <c r="A2" s="14" t="s">
        <v>63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.7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6.5" thickBot="1">
      <c r="A4" s="16"/>
      <c r="B4" s="17"/>
      <c r="C4" s="17"/>
      <c r="D4" s="17"/>
      <c r="E4" s="17"/>
      <c r="F4" s="18" t="s">
        <v>64</v>
      </c>
      <c r="G4" s="19"/>
      <c r="H4" s="72" t="s">
        <v>65</v>
      </c>
      <c r="I4" s="19"/>
      <c r="J4" s="18" t="s">
        <v>66</v>
      </c>
      <c r="K4" s="19"/>
      <c r="L4" s="18" t="s">
        <v>67</v>
      </c>
      <c r="M4" s="19"/>
      <c r="N4" s="18" t="s">
        <v>68</v>
      </c>
      <c r="O4" s="19"/>
    </row>
    <row r="5" spans="1:15" ht="16.5" thickBot="1">
      <c r="A5" s="20" t="s">
        <v>0</v>
      </c>
      <c r="B5" s="21" t="s">
        <v>1</v>
      </c>
      <c r="C5" s="22" t="s">
        <v>2</v>
      </c>
      <c r="D5" s="23" t="s">
        <v>3</v>
      </c>
      <c r="E5" s="21" t="s">
        <v>4</v>
      </c>
      <c r="F5" s="24" t="s">
        <v>5</v>
      </c>
      <c r="G5" s="25" t="s">
        <v>6</v>
      </c>
      <c r="H5" s="24" t="s">
        <v>5</v>
      </c>
      <c r="I5" s="25" t="s">
        <v>6</v>
      </c>
      <c r="J5" s="24" t="s">
        <v>5</v>
      </c>
      <c r="K5" s="25" t="s">
        <v>6</v>
      </c>
      <c r="L5" s="24" t="s">
        <v>5</v>
      </c>
      <c r="M5" s="25" t="s">
        <v>6</v>
      </c>
      <c r="N5" s="24" t="s">
        <v>5</v>
      </c>
      <c r="O5" s="25" t="s">
        <v>6</v>
      </c>
    </row>
    <row r="6" spans="1:15" ht="16.5" hidden="1" thickBot="1">
      <c r="A6" s="26" t="s">
        <v>7</v>
      </c>
      <c r="B6" s="27" t="s">
        <v>8</v>
      </c>
      <c r="C6" s="28"/>
      <c r="D6" s="29" t="s">
        <v>9</v>
      </c>
      <c r="E6" s="27"/>
      <c r="F6" s="30" t="s">
        <v>12</v>
      </c>
      <c r="G6" s="31" t="s">
        <v>12</v>
      </c>
      <c r="H6" s="30"/>
      <c r="I6" s="31"/>
      <c r="J6" s="30"/>
      <c r="K6" s="31"/>
      <c r="L6" s="30"/>
      <c r="M6" s="31"/>
      <c r="N6" s="30"/>
      <c r="O6" s="31"/>
    </row>
    <row r="7" spans="1:15" ht="17.25" thickTop="1" thickBot="1">
      <c r="A7" s="32">
        <v>1</v>
      </c>
      <c r="B7" s="33">
        <v>2021.501</v>
      </c>
      <c r="C7" s="34" t="s">
        <v>30</v>
      </c>
      <c r="D7" s="35">
        <v>1</v>
      </c>
      <c r="E7" s="36" t="s">
        <v>21</v>
      </c>
      <c r="F7" s="37">
        <v>166500</v>
      </c>
      <c r="G7" s="38">
        <f>F7*D7</f>
        <v>166500</v>
      </c>
      <c r="H7" s="10">
        <v>400000</v>
      </c>
      <c r="I7" s="39">
        <f>H7*D7</f>
        <v>400000</v>
      </c>
      <c r="J7" s="69">
        <v>75000</v>
      </c>
      <c r="K7" s="69">
        <v>75000</v>
      </c>
      <c r="L7" s="69">
        <v>154219.79999999999</v>
      </c>
      <c r="M7" s="69">
        <v>154219.79999999999</v>
      </c>
      <c r="N7" s="69">
        <v>333400</v>
      </c>
      <c r="O7" s="69">
        <v>333400</v>
      </c>
    </row>
    <row r="8" spans="1:15" ht="17.25" thickTop="1" thickBot="1">
      <c r="A8" s="40">
        <v>2</v>
      </c>
      <c r="B8" s="41">
        <v>2101.502</v>
      </c>
      <c r="C8" s="42" t="s">
        <v>18</v>
      </c>
      <c r="D8" s="43">
        <v>2</v>
      </c>
      <c r="E8" s="44" t="s">
        <v>22</v>
      </c>
      <c r="F8" s="45">
        <v>520</v>
      </c>
      <c r="G8" s="38">
        <f t="shared" ref="G8:G47" si="0">F8*D8</f>
        <v>1040</v>
      </c>
      <c r="H8" s="11">
        <v>2000</v>
      </c>
      <c r="I8" s="39">
        <f t="shared" ref="I8:I47" si="1">H8*D8</f>
        <v>4000</v>
      </c>
      <c r="J8" s="69">
        <v>1000</v>
      </c>
      <c r="K8" s="69">
        <v>2000</v>
      </c>
      <c r="L8" s="69">
        <v>5514.64</v>
      </c>
      <c r="M8" s="69">
        <v>11029.28</v>
      </c>
      <c r="N8" s="69">
        <v>1550</v>
      </c>
      <c r="O8" s="69">
        <v>3100</v>
      </c>
    </row>
    <row r="9" spans="1:15" s="3" customFormat="1" ht="17.25" thickTop="1" thickBot="1">
      <c r="A9" s="47">
        <v>3</v>
      </c>
      <c r="B9" s="48">
        <v>2101.502</v>
      </c>
      <c r="C9" s="49" t="s">
        <v>19</v>
      </c>
      <c r="D9" s="50">
        <v>2</v>
      </c>
      <c r="E9" s="51" t="s">
        <v>22</v>
      </c>
      <c r="F9" s="52">
        <v>520</v>
      </c>
      <c r="G9" s="38">
        <f t="shared" si="0"/>
        <v>1040</v>
      </c>
      <c r="H9" s="11">
        <v>1000</v>
      </c>
      <c r="I9" s="39">
        <f t="shared" si="1"/>
        <v>2000</v>
      </c>
      <c r="J9" s="70">
        <v>1000</v>
      </c>
      <c r="K9" s="70">
        <v>2000</v>
      </c>
      <c r="L9" s="70">
        <v>952.53</v>
      </c>
      <c r="M9" s="70">
        <v>1905.06</v>
      </c>
      <c r="N9" s="70">
        <v>515</v>
      </c>
      <c r="O9" s="70">
        <v>1030</v>
      </c>
    </row>
    <row r="10" spans="1:15" ht="17.25" thickTop="1" thickBot="1">
      <c r="A10" s="53">
        <v>4</v>
      </c>
      <c r="B10" s="48">
        <v>2101.502</v>
      </c>
      <c r="C10" s="49" t="s">
        <v>37</v>
      </c>
      <c r="D10" s="50">
        <v>2</v>
      </c>
      <c r="E10" s="51" t="s">
        <v>22</v>
      </c>
      <c r="F10" s="52">
        <v>260</v>
      </c>
      <c r="G10" s="38">
        <f t="shared" si="0"/>
        <v>520</v>
      </c>
      <c r="H10" s="11">
        <v>500</v>
      </c>
      <c r="I10" s="39">
        <f t="shared" si="1"/>
        <v>1000</v>
      </c>
      <c r="J10" s="69">
        <v>500</v>
      </c>
      <c r="K10" s="69">
        <v>1000</v>
      </c>
      <c r="L10" s="69">
        <v>350.93</v>
      </c>
      <c r="M10" s="69">
        <v>701.86</v>
      </c>
      <c r="N10" s="69">
        <v>258</v>
      </c>
      <c r="O10" s="69">
        <v>516</v>
      </c>
    </row>
    <row r="11" spans="1:15" ht="17.25" thickTop="1" thickBot="1">
      <c r="A11" s="53">
        <v>5</v>
      </c>
      <c r="B11" s="48">
        <v>2101.502</v>
      </c>
      <c r="C11" s="49" t="s">
        <v>38</v>
      </c>
      <c r="D11" s="50">
        <v>2</v>
      </c>
      <c r="E11" s="51" t="s">
        <v>22</v>
      </c>
      <c r="F11" s="52">
        <v>260</v>
      </c>
      <c r="G11" s="38">
        <f t="shared" si="0"/>
        <v>520</v>
      </c>
      <c r="H11" s="11">
        <v>500</v>
      </c>
      <c r="I11" s="39">
        <f t="shared" si="1"/>
        <v>1000</v>
      </c>
      <c r="J11" s="69">
        <v>650</v>
      </c>
      <c r="K11" s="69">
        <v>1300</v>
      </c>
      <c r="L11" s="69">
        <v>150.4</v>
      </c>
      <c r="M11" s="69">
        <v>300.8</v>
      </c>
      <c r="N11" s="69">
        <v>258</v>
      </c>
      <c r="O11" s="69">
        <v>516</v>
      </c>
    </row>
    <row r="12" spans="1:15" ht="17.25" thickTop="1" thickBot="1">
      <c r="A12" s="53">
        <v>6</v>
      </c>
      <c r="B12" s="48">
        <v>2102.5030000000002</v>
      </c>
      <c r="C12" s="49" t="s">
        <v>51</v>
      </c>
      <c r="D12" s="50">
        <v>80</v>
      </c>
      <c r="E12" s="51" t="s">
        <v>23</v>
      </c>
      <c r="F12" s="52">
        <v>1</v>
      </c>
      <c r="G12" s="38">
        <f t="shared" si="0"/>
        <v>80</v>
      </c>
      <c r="H12" s="11">
        <v>2</v>
      </c>
      <c r="I12" s="39">
        <f t="shared" si="1"/>
        <v>160</v>
      </c>
      <c r="J12" s="69">
        <v>1.05</v>
      </c>
      <c r="K12" s="69">
        <v>84</v>
      </c>
      <c r="L12" s="69">
        <v>1</v>
      </c>
      <c r="M12" s="69">
        <v>80</v>
      </c>
      <c r="N12" s="69">
        <v>1.05</v>
      </c>
      <c r="O12" s="69">
        <v>84</v>
      </c>
    </row>
    <row r="13" spans="1:15" ht="17.25" thickTop="1" thickBot="1">
      <c r="A13" s="53">
        <v>7</v>
      </c>
      <c r="B13" s="48">
        <v>2102.518</v>
      </c>
      <c r="C13" s="49" t="s">
        <v>51</v>
      </c>
      <c r="D13" s="50">
        <v>50</v>
      </c>
      <c r="E13" s="51" t="s">
        <v>24</v>
      </c>
      <c r="F13" s="52">
        <v>5</v>
      </c>
      <c r="G13" s="38">
        <f t="shared" si="0"/>
        <v>250</v>
      </c>
      <c r="H13" s="11">
        <v>10</v>
      </c>
      <c r="I13" s="39">
        <f t="shared" si="1"/>
        <v>500</v>
      </c>
      <c r="J13" s="69">
        <v>5.3</v>
      </c>
      <c r="K13" s="69">
        <v>265</v>
      </c>
      <c r="L13" s="69">
        <v>5.01</v>
      </c>
      <c r="M13" s="69">
        <v>250.5</v>
      </c>
      <c r="N13" s="69">
        <v>5.15</v>
      </c>
      <c r="O13" s="69">
        <v>257.5</v>
      </c>
    </row>
    <row r="14" spans="1:15" ht="17.25" thickTop="1" thickBot="1">
      <c r="A14" s="53">
        <v>8</v>
      </c>
      <c r="B14" s="48">
        <v>2104.502</v>
      </c>
      <c r="C14" s="49" t="s">
        <v>57</v>
      </c>
      <c r="D14" s="50">
        <v>26</v>
      </c>
      <c r="E14" s="51" t="s">
        <v>22</v>
      </c>
      <c r="F14" s="52">
        <v>36</v>
      </c>
      <c r="G14" s="38">
        <f t="shared" si="0"/>
        <v>936</v>
      </c>
      <c r="H14" s="11">
        <v>75</v>
      </c>
      <c r="I14" s="39">
        <f t="shared" si="1"/>
        <v>1950</v>
      </c>
      <c r="J14" s="69">
        <v>37</v>
      </c>
      <c r="K14" s="69">
        <v>962</v>
      </c>
      <c r="L14" s="69">
        <v>35.090000000000003</v>
      </c>
      <c r="M14" s="69">
        <v>912.34000000000015</v>
      </c>
      <c r="N14" s="69">
        <v>36.1</v>
      </c>
      <c r="O14" s="69">
        <v>938.6</v>
      </c>
    </row>
    <row r="15" spans="1:15" ht="17.25" thickTop="1" thickBot="1">
      <c r="A15" s="53">
        <v>9</v>
      </c>
      <c r="B15" s="48">
        <v>2104.502</v>
      </c>
      <c r="C15" s="49" t="s">
        <v>58</v>
      </c>
      <c r="D15" s="50">
        <v>22</v>
      </c>
      <c r="E15" s="51" t="s">
        <v>22</v>
      </c>
      <c r="F15" s="52">
        <v>36</v>
      </c>
      <c r="G15" s="38">
        <f t="shared" si="0"/>
        <v>792</v>
      </c>
      <c r="H15" s="11">
        <v>125</v>
      </c>
      <c r="I15" s="39">
        <f t="shared" si="1"/>
        <v>2750</v>
      </c>
      <c r="J15" s="69">
        <v>37</v>
      </c>
      <c r="K15" s="69">
        <v>814</v>
      </c>
      <c r="L15" s="69">
        <v>35.090000000000003</v>
      </c>
      <c r="M15" s="69">
        <v>771.98</v>
      </c>
      <c r="N15" s="69">
        <v>36.1</v>
      </c>
      <c r="O15" s="69">
        <v>794.2</v>
      </c>
    </row>
    <row r="16" spans="1:15" ht="17.25" thickTop="1" thickBot="1">
      <c r="A16" s="53">
        <v>10</v>
      </c>
      <c r="B16" s="48">
        <v>2104.5030000000002</v>
      </c>
      <c r="C16" s="49" t="s">
        <v>40</v>
      </c>
      <c r="D16" s="50">
        <v>3646</v>
      </c>
      <c r="E16" s="51" t="s">
        <v>23</v>
      </c>
      <c r="F16" s="52">
        <v>3.6</v>
      </c>
      <c r="G16" s="38">
        <f t="shared" si="0"/>
        <v>13125.6</v>
      </c>
      <c r="H16" s="11">
        <v>5</v>
      </c>
      <c r="I16" s="39">
        <f t="shared" si="1"/>
        <v>18230</v>
      </c>
      <c r="J16" s="69">
        <v>4.8499999999999996</v>
      </c>
      <c r="K16" s="69">
        <v>17683.099999999999</v>
      </c>
      <c r="L16" s="69">
        <v>1.29</v>
      </c>
      <c r="M16" s="69">
        <v>4703.34</v>
      </c>
      <c r="N16" s="69">
        <v>0.01</v>
      </c>
      <c r="O16" s="69">
        <v>36.46</v>
      </c>
    </row>
    <row r="17" spans="1:15" ht="17.25" thickTop="1" thickBot="1">
      <c r="A17" s="53">
        <v>11</v>
      </c>
      <c r="B17" s="48">
        <v>2104.5030000000002</v>
      </c>
      <c r="C17" s="49" t="s">
        <v>10</v>
      </c>
      <c r="D17" s="50">
        <v>1230</v>
      </c>
      <c r="E17" s="51" t="s">
        <v>23</v>
      </c>
      <c r="F17" s="52">
        <v>13</v>
      </c>
      <c r="G17" s="38">
        <f t="shared" si="0"/>
        <v>15990</v>
      </c>
      <c r="H17" s="11">
        <v>7</v>
      </c>
      <c r="I17" s="39">
        <f t="shared" si="1"/>
        <v>8610</v>
      </c>
      <c r="J17" s="69">
        <v>25.5</v>
      </c>
      <c r="K17" s="69">
        <v>31365</v>
      </c>
      <c r="L17" s="69">
        <v>7.02</v>
      </c>
      <c r="M17" s="69">
        <v>8634.6</v>
      </c>
      <c r="N17" s="69">
        <v>17.5</v>
      </c>
      <c r="O17" s="69">
        <v>21525</v>
      </c>
    </row>
    <row r="18" spans="1:15" ht="17.25" thickTop="1" thickBot="1">
      <c r="A18" s="53">
        <v>12</v>
      </c>
      <c r="B18" s="48">
        <v>2104.5039999999999</v>
      </c>
      <c r="C18" s="49" t="s">
        <v>41</v>
      </c>
      <c r="D18" s="50">
        <v>320</v>
      </c>
      <c r="E18" s="51" t="s">
        <v>25</v>
      </c>
      <c r="F18" s="52">
        <v>15</v>
      </c>
      <c r="G18" s="38">
        <f t="shared" si="0"/>
        <v>4800</v>
      </c>
      <c r="H18" s="11">
        <v>27</v>
      </c>
      <c r="I18" s="39">
        <f t="shared" si="1"/>
        <v>8640</v>
      </c>
      <c r="J18" s="69">
        <v>11</v>
      </c>
      <c r="K18" s="69">
        <v>3520</v>
      </c>
      <c r="L18" s="69">
        <v>3.41</v>
      </c>
      <c r="M18" s="69">
        <v>1091.2</v>
      </c>
      <c r="N18" s="69">
        <v>23</v>
      </c>
      <c r="O18" s="69">
        <v>7360</v>
      </c>
    </row>
    <row r="19" spans="1:15" ht="17.25" thickTop="1" thickBot="1">
      <c r="A19" s="53">
        <v>13</v>
      </c>
      <c r="B19" s="48">
        <v>2104.518</v>
      </c>
      <c r="C19" s="49" t="s">
        <v>11</v>
      </c>
      <c r="D19" s="50">
        <v>12450</v>
      </c>
      <c r="E19" s="51" t="s">
        <v>24</v>
      </c>
      <c r="F19" s="52">
        <v>1.75</v>
      </c>
      <c r="G19" s="38">
        <f t="shared" si="0"/>
        <v>21787.5</v>
      </c>
      <c r="H19" s="11">
        <v>2</v>
      </c>
      <c r="I19" s="39">
        <f t="shared" si="1"/>
        <v>24900</v>
      </c>
      <c r="J19" s="69">
        <v>1.1000000000000001</v>
      </c>
      <c r="K19" s="69">
        <v>13695.000000000002</v>
      </c>
      <c r="L19" s="69">
        <v>1.1000000000000001</v>
      </c>
      <c r="M19" s="69">
        <v>13695.000000000002</v>
      </c>
      <c r="N19" s="69">
        <v>2.35</v>
      </c>
      <c r="O19" s="69">
        <v>29257.5</v>
      </c>
    </row>
    <row r="20" spans="1:15" ht="17.25" thickTop="1" thickBot="1">
      <c r="A20" s="53">
        <v>14</v>
      </c>
      <c r="B20" s="48">
        <v>2105.5070000000001</v>
      </c>
      <c r="C20" s="49" t="s">
        <v>59</v>
      </c>
      <c r="D20" s="50">
        <v>187</v>
      </c>
      <c r="E20" s="51" t="s">
        <v>26</v>
      </c>
      <c r="F20" s="52">
        <v>60</v>
      </c>
      <c r="G20" s="38">
        <f t="shared" si="0"/>
        <v>11220</v>
      </c>
      <c r="H20" s="11">
        <v>25</v>
      </c>
      <c r="I20" s="39">
        <f t="shared" si="1"/>
        <v>4675</v>
      </c>
      <c r="J20" s="69">
        <v>100</v>
      </c>
      <c r="K20" s="69">
        <v>18700</v>
      </c>
      <c r="L20" s="69">
        <v>38.1</v>
      </c>
      <c r="M20" s="69">
        <v>7124.7</v>
      </c>
      <c r="N20" s="69">
        <v>78.599999999999994</v>
      </c>
      <c r="O20" s="69">
        <v>14698.199999999999</v>
      </c>
    </row>
    <row r="21" spans="1:15" ht="17.25" thickTop="1" thickBot="1">
      <c r="A21" s="53">
        <v>15</v>
      </c>
      <c r="B21" s="48">
        <v>2211.5070000000001</v>
      </c>
      <c r="C21" s="49" t="s">
        <v>62</v>
      </c>
      <c r="D21" s="50">
        <v>175</v>
      </c>
      <c r="E21" s="51" t="s">
        <v>26</v>
      </c>
      <c r="F21" s="52">
        <v>62</v>
      </c>
      <c r="G21" s="38">
        <f t="shared" si="0"/>
        <v>10850</v>
      </c>
      <c r="H21" s="11">
        <v>30</v>
      </c>
      <c r="I21" s="39">
        <f t="shared" si="1"/>
        <v>5250</v>
      </c>
      <c r="J21" s="69">
        <v>100</v>
      </c>
      <c r="K21" s="69">
        <v>17500</v>
      </c>
      <c r="L21" s="69">
        <v>71.19</v>
      </c>
      <c r="M21" s="69">
        <v>12458.25</v>
      </c>
      <c r="N21" s="69">
        <v>71.099999999999994</v>
      </c>
      <c r="O21" s="69">
        <v>12442.499999999998</v>
      </c>
    </row>
    <row r="22" spans="1:15" ht="17.25" thickTop="1" thickBot="1">
      <c r="A22" s="53">
        <v>16</v>
      </c>
      <c r="B22" s="48">
        <v>2231.509</v>
      </c>
      <c r="C22" s="49" t="s">
        <v>47</v>
      </c>
      <c r="D22" s="50">
        <v>118</v>
      </c>
      <c r="E22" s="51" t="s">
        <v>27</v>
      </c>
      <c r="F22" s="52">
        <v>150</v>
      </c>
      <c r="G22" s="38">
        <f t="shared" si="0"/>
        <v>17700</v>
      </c>
      <c r="H22" s="11">
        <v>275</v>
      </c>
      <c r="I22" s="39">
        <f t="shared" si="1"/>
        <v>32450</v>
      </c>
      <c r="J22" s="69">
        <v>285</v>
      </c>
      <c r="K22" s="69">
        <v>33630</v>
      </c>
      <c r="L22" s="69">
        <v>213.91</v>
      </c>
      <c r="M22" s="69">
        <v>25241.38</v>
      </c>
      <c r="N22" s="69">
        <v>258</v>
      </c>
      <c r="O22" s="69">
        <v>30444</v>
      </c>
    </row>
    <row r="23" spans="1:15" ht="17.25" thickTop="1" thickBot="1">
      <c r="A23" s="53">
        <v>17</v>
      </c>
      <c r="B23" s="48">
        <v>2232.5039999999999</v>
      </c>
      <c r="C23" s="49" t="s">
        <v>48</v>
      </c>
      <c r="D23" s="50">
        <v>105615</v>
      </c>
      <c r="E23" s="51" t="s">
        <v>25</v>
      </c>
      <c r="F23" s="52">
        <v>1.5</v>
      </c>
      <c r="G23" s="38">
        <f t="shared" si="0"/>
        <v>158422.5</v>
      </c>
      <c r="H23" s="11">
        <v>1.7</v>
      </c>
      <c r="I23" s="39">
        <f t="shared" si="1"/>
        <v>179545.5</v>
      </c>
      <c r="J23" s="69">
        <v>1.7</v>
      </c>
      <c r="K23" s="69">
        <v>179545.5</v>
      </c>
      <c r="L23" s="69">
        <v>1.56</v>
      </c>
      <c r="M23" s="69">
        <v>164759.4</v>
      </c>
      <c r="N23" s="69">
        <v>1.35</v>
      </c>
      <c r="O23" s="69">
        <v>142580.25</v>
      </c>
    </row>
    <row r="24" spans="1:15" ht="17.25" thickTop="1" thickBot="1">
      <c r="A24" s="53">
        <v>18</v>
      </c>
      <c r="B24" s="48">
        <v>2123.61</v>
      </c>
      <c r="C24" s="49" t="s">
        <v>42</v>
      </c>
      <c r="D24" s="50">
        <v>200</v>
      </c>
      <c r="E24" s="51" t="s">
        <v>28</v>
      </c>
      <c r="F24" s="52">
        <v>50</v>
      </c>
      <c r="G24" s="38">
        <f t="shared" si="0"/>
        <v>10000</v>
      </c>
      <c r="H24" s="11">
        <v>125</v>
      </c>
      <c r="I24" s="39">
        <f t="shared" si="1"/>
        <v>25000</v>
      </c>
      <c r="J24" s="69">
        <v>170</v>
      </c>
      <c r="K24" s="69">
        <v>34000</v>
      </c>
      <c r="L24" s="69">
        <v>25.07</v>
      </c>
      <c r="M24" s="69">
        <v>5014</v>
      </c>
      <c r="N24" s="69">
        <v>0.01</v>
      </c>
      <c r="O24" s="69">
        <v>2</v>
      </c>
    </row>
    <row r="25" spans="1:15" ht="31.5" customHeight="1" thickTop="1" thickBot="1">
      <c r="A25" s="53">
        <v>19</v>
      </c>
      <c r="B25" s="48">
        <v>2301.6019999999999</v>
      </c>
      <c r="C25" s="54" t="s">
        <v>32</v>
      </c>
      <c r="D25" s="50">
        <v>586</v>
      </c>
      <c r="E25" s="51" t="s">
        <v>22</v>
      </c>
      <c r="F25" s="52">
        <v>18.5</v>
      </c>
      <c r="G25" s="38">
        <f t="shared" si="0"/>
        <v>10841</v>
      </c>
      <c r="H25" s="46">
        <v>7.5</v>
      </c>
      <c r="I25" s="39">
        <f t="shared" si="1"/>
        <v>4395</v>
      </c>
      <c r="J25" s="69">
        <v>26.5</v>
      </c>
      <c r="K25" s="69">
        <v>15529</v>
      </c>
      <c r="L25" s="69">
        <v>18.05</v>
      </c>
      <c r="M25" s="69">
        <v>10577.300000000001</v>
      </c>
      <c r="N25" s="69">
        <v>13</v>
      </c>
      <c r="O25" s="69">
        <v>7618</v>
      </c>
    </row>
    <row r="26" spans="1:15" ht="17.25" thickTop="1" thickBot="1">
      <c r="A26" s="53">
        <v>20</v>
      </c>
      <c r="B26" s="48">
        <v>2357.5059999999999</v>
      </c>
      <c r="C26" s="49" t="s">
        <v>16</v>
      </c>
      <c r="D26" s="50">
        <v>5281</v>
      </c>
      <c r="E26" s="51" t="s">
        <v>29</v>
      </c>
      <c r="F26" s="52">
        <v>1</v>
      </c>
      <c r="G26" s="38">
        <f t="shared" si="0"/>
        <v>5281</v>
      </c>
      <c r="H26" s="46">
        <v>3.5</v>
      </c>
      <c r="I26" s="39">
        <f t="shared" si="1"/>
        <v>18483.5</v>
      </c>
      <c r="J26" s="69">
        <v>3.5</v>
      </c>
      <c r="K26" s="69">
        <v>18483.5</v>
      </c>
      <c r="L26" s="69">
        <v>0.01</v>
      </c>
      <c r="M26" s="69">
        <v>52.81</v>
      </c>
      <c r="N26" s="69">
        <v>3.1</v>
      </c>
      <c r="O26" s="69">
        <v>16371.1</v>
      </c>
    </row>
    <row r="27" spans="1:15" ht="15.75" customHeight="1" thickTop="1" thickBot="1">
      <c r="A27" s="53">
        <v>21</v>
      </c>
      <c r="B27" s="48">
        <v>2360.509</v>
      </c>
      <c r="C27" s="54" t="s">
        <v>43</v>
      </c>
      <c r="D27" s="50">
        <v>9030</v>
      </c>
      <c r="E27" s="51" t="s">
        <v>27</v>
      </c>
      <c r="F27" s="52">
        <v>86</v>
      </c>
      <c r="G27" s="38">
        <f t="shared" si="0"/>
        <v>776580</v>
      </c>
      <c r="H27" s="55">
        <v>103</v>
      </c>
      <c r="I27" s="39">
        <f t="shared" si="1"/>
        <v>930090</v>
      </c>
      <c r="J27" s="69">
        <v>103</v>
      </c>
      <c r="K27" s="69">
        <v>930090</v>
      </c>
      <c r="L27" s="69">
        <v>93.15</v>
      </c>
      <c r="M27" s="69">
        <v>841144.5</v>
      </c>
      <c r="N27" s="69">
        <v>93.7</v>
      </c>
      <c r="O27" s="69">
        <v>846111</v>
      </c>
    </row>
    <row r="28" spans="1:15" ht="17.25" thickTop="1" thickBot="1">
      <c r="A28" s="53">
        <v>22</v>
      </c>
      <c r="B28" s="48">
        <v>2504.6019999999999</v>
      </c>
      <c r="C28" s="49" t="s">
        <v>20</v>
      </c>
      <c r="D28" s="50">
        <v>97</v>
      </c>
      <c r="E28" s="51" t="s">
        <v>22</v>
      </c>
      <c r="F28" s="52">
        <v>350</v>
      </c>
      <c r="G28" s="38">
        <f t="shared" si="0"/>
        <v>33950</v>
      </c>
      <c r="H28" s="55">
        <v>200</v>
      </c>
      <c r="I28" s="39">
        <f t="shared" si="1"/>
        <v>19400</v>
      </c>
      <c r="J28" s="69">
        <v>350</v>
      </c>
      <c r="K28" s="69">
        <v>33950</v>
      </c>
      <c r="L28" s="69">
        <v>1057.75</v>
      </c>
      <c r="M28" s="69">
        <v>102601.75</v>
      </c>
      <c r="N28" s="69">
        <v>63.1</v>
      </c>
      <c r="O28" s="69">
        <v>6120.7</v>
      </c>
    </row>
    <row r="29" spans="1:15" ht="17.25" thickTop="1" thickBot="1">
      <c r="A29" s="53">
        <v>23</v>
      </c>
      <c r="B29" s="48">
        <v>2506.502</v>
      </c>
      <c r="C29" s="49" t="s">
        <v>33</v>
      </c>
      <c r="D29" s="50">
        <v>183</v>
      </c>
      <c r="E29" s="51" t="s">
        <v>22</v>
      </c>
      <c r="F29" s="52">
        <v>600</v>
      </c>
      <c r="G29" s="38">
        <f t="shared" si="0"/>
        <v>109800</v>
      </c>
      <c r="H29" s="46">
        <v>1500</v>
      </c>
      <c r="I29" s="39">
        <f t="shared" si="1"/>
        <v>274500</v>
      </c>
      <c r="J29" s="69">
        <v>625</v>
      </c>
      <c r="K29" s="69">
        <v>114375</v>
      </c>
      <c r="L29" s="69">
        <v>662.76</v>
      </c>
      <c r="M29" s="69">
        <v>121285.08</v>
      </c>
      <c r="N29" s="69">
        <v>497</v>
      </c>
      <c r="O29" s="69">
        <v>90951</v>
      </c>
    </row>
    <row r="30" spans="1:15" ht="17.25" thickTop="1" thickBot="1">
      <c r="A30" s="53">
        <v>24</v>
      </c>
      <c r="B30" s="51">
        <v>2506.6019999999999</v>
      </c>
      <c r="C30" s="49" t="s">
        <v>31</v>
      </c>
      <c r="D30" s="50">
        <v>183</v>
      </c>
      <c r="E30" s="51" t="s">
        <v>22</v>
      </c>
      <c r="F30" s="52">
        <v>1250</v>
      </c>
      <c r="G30" s="38">
        <f t="shared" si="0"/>
        <v>228750</v>
      </c>
      <c r="H30" s="46">
        <v>750</v>
      </c>
      <c r="I30" s="39">
        <f t="shared" si="1"/>
        <v>137250</v>
      </c>
      <c r="J30" s="69">
        <v>1050</v>
      </c>
      <c r="K30" s="69">
        <v>192150</v>
      </c>
      <c r="L30" s="69">
        <v>825.9</v>
      </c>
      <c r="M30" s="69">
        <v>151139.69999999998</v>
      </c>
      <c r="N30" s="69">
        <v>280</v>
      </c>
      <c r="O30" s="69">
        <v>51240</v>
      </c>
    </row>
    <row r="31" spans="1:15" ht="17.25" thickTop="1" thickBot="1">
      <c r="A31" s="53">
        <v>25</v>
      </c>
      <c r="B31" s="51">
        <v>2521.518</v>
      </c>
      <c r="C31" s="49" t="s">
        <v>17</v>
      </c>
      <c r="D31" s="50">
        <v>6969</v>
      </c>
      <c r="E31" s="51" t="s">
        <v>24</v>
      </c>
      <c r="F31" s="52">
        <v>7.5</v>
      </c>
      <c r="G31" s="38">
        <f t="shared" si="0"/>
        <v>52267.5</v>
      </c>
      <c r="H31" s="46">
        <v>12</v>
      </c>
      <c r="I31" s="39">
        <f t="shared" si="1"/>
        <v>83628</v>
      </c>
      <c r="J31" s="69">
        <v>9.3000000000000007</v>
      </c>
      <c r="K31" s="69">
        <v>64811.700000000004</v>
      </c>
      <c r="L31" s="69">
        <v>8.02</v>
      </c>
      <c r="M31" s="69">
        <v>55891.38</v>
      </c>
      <c r="N31" s="69">
        <v>9.8000000000000007</v>
      </c>
      <c r="O31" s="69">
        <v>68296.200000000012</v>
      </c>
    </row>
    <row r="32" spans="1:15" ht="17.25" thickTop="1" thickBot="1">
      <c r="A32" s="53">
        <v>26</v>
      </c>
      <c r="B32" s="48">
        <v>2521.518</v>
      </c>
      <c r="C32" s="49" t="s">
        <v>13</v>
      </c>
      <c r="D32" s="50">
        <v>6167</v>
      </c>
      <c r="E32" s="51" t="s">
        <v>24</v>
      </c>
      <c r="F32" s="52">
        <v>11</v>
      </c>
      <c r="G32" s="38">
        <f t="shared" si="0"/>
        <v>67837</v>
      </c>
      <c r="H32" s="56">
        <v>16</v>
      </c>
      <c r="I32" s="39">
        <f t="shared" si="1"/>
        <v>98672</v>
      </c>
      <c r="J32" s="69">
        <v>17.05</v>
      </c>
      <c r="K32" s="69">
        <v>105147.35</v>
      </c>
      <c r="L32" s="69">
        <v>16.04</v>
      </c>
      <c r="M32" s="69">
        <v>98918.68</v>
      </c>
      <c r="N32" s="69">
        <v>14.7</v>
      </c>
      <c r="O32" s="69">
        <v>90654.9</v>
      </c>
    </row>
    <row r="33" spans="1:15" ht="17.25" thickTop="1" thickBot="1">
      <c r="A33" s="53">
        <v>27</v>
      </c>
      <c r="B33" s="48">
        <v>2531.5030000000002</v>
      </c>
      <c r="C33" s="49" t="s">
        <v>34</v>
      </c>
      <c r="D33" s="50">
        <v>1230</v>
      </c>
      <c r="E33" s="51" t="s">
        <v>23</v>
      </c>
      <c r="F33" s="52">
        <v>60</v>
      </c>
      <c r="G33" s="38">
        <f t="shared" si="0"/>
        <v>73800</v>
      </c>
      <c r="H33" s="57">
        <v>50</v>
      </c>
      <c r="I33" s="39">
        <f t="shared" si="1"/>
        <v>61500</v>
      </c>
      <c r="J33" s="69">
        <v>51.65</v>
      </c>
      <c r="K33" s="69">
        <v>63529.5</v>
      </c>
      <c r="L33" s="69">
        <v>34.090000000000003</v>
      </c>
      <c r="M33" s="69">
        <v>41930.700000000004</v>
      </c>
      <c r="N33" s="69">
        <v>66.599999999999994</v>
      </c>
      <c r="O33" s="69">
        <v>81918</v>
      </c>
    </row>
    <row r="34" spans="1:15" ht="17.25" thickTop="1" thickBot="1">
      <c r="A34" s="53">
        <v>28</v>
      </c>
      <c r="B34" s="48">
        <v>2531.6030000000001</v>
      </c>
      <c r="C34" s="49" t="s">
        <v>52</v>
      </c>
      <c r="D34" s="50">
        <v>200</v>
      </c>
      <c r="E34" s="51" t="s">
        <v>23</v>
      </c>
      <c r="F34" s="52">
        <v>57</v>
      </c>
      <c r="G34" s="38">
        <f t="shared" si="0"/>
        <v>11400</v>
      </c>
      <c r="H34" s="57">
        <v>40</v>
      </c>
      <c r="I34" s="39">
        <f t="shared" si="1"/>
        <v>8000</v>
      </c>
      <c r="J34" s="69">
        <v>58.25</v>
      </c>
      <c r="K34" s="69">
        <v>11650</v>
      </c>
      <c r="L34" s="69">
        <v>43.11</v>
      </c>
      <c r="M34" s="69">
        <v>8622</v>
      </c>
      <c r="N34" s="69">
        <v>51</v>
      </c>
      <c r="O34" s="69">
        <v>10200</v>
      </c>
    </row>
    <row r="35" spans="1:15" ht="17.25" thickTop="1" thickBot="1">
      <c r="A35" s="53">
        <v>29</v>
      </c>
      <c r="B35" s="48">
        <v>2531.6179999999999</v>
      </c>
      <c r="C35" s="49" t="s">
        <v>35</v>
      </c>
      <c r="D35" s="50">
        <v>960</v>
      </c>
      <c r="E35" s="51" t="s">
        <v>24</v>
      </c>
      <c r="F35" s="52">
        <v>66</v>
      </c>
      <c r="G35" s="38">
        <f t="shared" si="0"/>
        <v>63360</v>
      </c>
      <c r="H35" s="57">
        <v>50</v>
      </c>
      <c r="I35" s="39">
        <f t="shared" si="1"/>
        <v>48000</v>
      </c>
      <c r="J35" s="69">
        <v>85</v>
      </c>
      <c r="K35" s="69">
        <v>81600</v>
      </c>
      <c r="L35" s="69">
        <v>71.19</v>
      </c>
      <c r="M35" s="69">
        <v>68342.399999999994</v>
      </c>
      <c r="N35" s="69">
        <v>55.7</v>
      </c>
      <c r="O35" s="69">
        <v>53472</v>
      </c>
    </row>
    <row r="36" spans="1:15" ht="17.25" thickTop="1" thickBot="1">
      <c r="A36" s="53">
        <v>30</v>
      </c>
      <c r="B36" s="48">
        <v>2531.6179999999999</v>
      </c>
      <c r="C36" s="49" t="s">
        <v>49</v>
      </c>
      <c r="D36" s="50">
        <v>192</v>
      </c>
      <c r="E36" s="51" t="s">
        <v>24</v>
      </c>
      <c r="F36" s="52">
        <v>66</v>
      </c>
      <c r="G36" s="38">
        <f t="shared" si="0"/>
        <v>12672</v>
      </c>
      <c r="H36" s="57">
        <v>50</v>
      </c>
      <c r="I36" s="39">
        <f t="shared" si="1"/>
        <v>9600</v>
      </c>
      <c r="J36" s="69">
        <v>90</v>
      </c>
      <c r="K36" s="69">
        <v>17280</v>
      </c>
      <c r="L36" s="69">
        <v>73.19</v>
      </c>
      <c r="M36" s="69">
        <v>14052.48</v>
      </c>
      <c r="N36" s="69">
        <v>55.7</v>
      </c>
      <c r="O36" s="69">
        <v>10694.400000000001</v>
      </c>
    </row>
    <row r="37" spans="1:15" ht="17.25" thickTop="1" thickBot="1">
      <c r="A37" s="53">
        <v>31</v>
      </c>
      <c r="B37" s="48">
        <v>2563.6010000000001</v>
      </c>
      <c r="C37" s="49" t="s">
        <v>15</v>
      </c>
      <c r="D37" s="50">
        <v>1</v>
      </c>
      <c r="E37" s="51" t="s">
        <v>21</v>
      </c>
      <c r="F37" s="52">
        <v>35000</v>
      </c>
      <c r="G37" s="38">
        <f t="shared" si="0"/>
        <v>35000</v>
      </c>
      <c r="H37" s="57">
        <v>240000</v>
      </c>
      <c r="I37" s="39">
        <f t="shared" si="1"/>
        <v>240000</v>
      </c>
      <c r="J37" s="69">
        <v>28000</v>
      </c>
      <c r="K37" s="69">
        <v>28000</v>
      </c>
      <c r="L37" s="69">
        <v>24063.86</v>
      </c>
      <c r="M37" s="69">
        <v>24063.86</v>
      </c>
      <c r="N37" s="69">
        <v>24700</v>
      </c>
      <c r="O37" s="69">
        <v>24700</v>
      </c>
    </row>
    <row r="38" spans="1:15" ht="17.25" thickTop="1" thickBot="1">
      <c r="A38" s="53">
        <v>32</v>
      </c>
      <c r="B38" s="48">
        <v>2563.6010000000001</v>
      </c>
      <c r="C38" s="49" t="s">
        <v>44</v>
      </c>
      <c r="D38" s="50">
        <v>1</v>
      </c>
      <c r="E38" s="51" t="s">
        <v>21</v>
      </c>
      <c r="F38" s="52">
        <v>1050</v>
      </c>
      <c r="G38" s="38">
        <f t="shared" si="0"/>
        <v>1050</v>
      </c>
      <c r="H38" s="58">
        <v>1000</v>
      </c>
      <c r="I38" s="39">
        <f t="shared" si="1"/>
        <v>1000</v>
      </c>
      <c r="J38" s="69">
        <v>1500</v>
      </c>
      <c r="K38" s="69">
        <v>1500</v>
      </c>
      <c r="L38" s="69">
        <v>1002.66</v>
      </c>
      <c r="M38" s="69">
        <v>1002.66</v>
      </c>
      <c r="N38" s="69">
        <v>1030</v>
      </c>
      <c r="O38" s="69">
        <v>1030</v>
      </c>
    </row>
    <row r="39" spans="1:15" ht="17.25" thickTop="1" thickBot="1">
      <c r="A39" s="53">
        <v>33</v>
      </c>
      <c r="B39" s="48">
        <v>2564.502</v>
      </c>
      <c r="C39" s="49" t="s">
        <v>60</v>
      </c>
      <c r="D39" s="50">
        <v>26</v>
      </c>
      <c r="E39" s="51" t="s">
        <v>22</v>
      </c>
      <c r="F39" s="52">
        <v>120</v>
      </c>
      <c r="G39" s="38">
        <f t="shared" si="0"/>
        <v>3120</v>
      </c>
      <c r="H39" s="57">
        <v>75</v>
      </c>
      <c r="I39" s="39">
        <f t="shared" si="1"/>
        <v>1950</v>
      </c>
      <c r="J39" s="69">
        <v>120</v>
      </c>
      <c r="K39" s="69">
        <v>3120</v>
      </c>
      <c r="L39" s="69">
        <v>115.31</v>
      </c>
      <c r="M39" s="69">
        <v>2998.06</v>
      </c>
      <c r="N39" s="69">
        <v>118</v>
      </c>
      <c r="O39" s="69">
        <v>3068</v>
      </c>
    </row>
    <row r="40" spans="1:15" ht="15.75" customHeight="1" thickTop="1" thickBot="1">
      <c r="A40" s="53">
        <v>34</v>
      </c>
      <c r="B40" s="48">
        <v>2564.502</v>
      </c>
      <c r="C40" s="54" t="s">
        <v>53</v>
      </c>
      <c r="D40" s="50">
        <v>22</v>
      </c>
      <c r="E40" s="51" t="s">
        <v>22</v>
      </c>
      <c r="F40" s="52">
        <v>76</v>
      </c>
      <c r="G40" s="38">
        <f t="shared" si="0"/>
        <v>1672</v>
      </c>
      <c r="H40" s="57">
        <v>100</v>
      </c>
      <c r="I40" s="39">
        <f t="shared" si="1"/>
        <v>2200</v>
      </c>
      <c r="J40" s="69">
        <v>80</v>
      </c>
      <c r="K40" s="69">
        <v>1760</v>
      </c>
      <c r="L40" s="69">
        <v>75.2</v>
      </c>
      <c r="M40" s="69">
        <v>1654.4</v>
      </c>
      <c r="N40" s="69">
        <v>77.3</v>
      </c>
      <c r="O40" s="69">
        <v>1700.6</v>
      </c>
    </row>
    <row r="41" spans="1:15" ht="17.25" thickTop="1" thickBot="1">
      <c r="A41" s="53">
        <v>35</v>
      </c>
      <c r="B41" s="48">
        <v>2564.518</v>
      </c>
      <c r="C41" s="49" t="s">
        <v>61</v>
      </c>
      <c r="D41" s="50">
        <v>18</v>
      </c>
      <c r="E41" s="51" t="s">
        <v>24</v>
      </c>
      <c r="F41" s="52">
        <v>76</v>
      </c>
      <c r="G41" s="38">
        <f t="shared" si="0"/>
        <v>1368</v>
      </c>
      <c r="H41" s="57">
        <v>75</v>
      </c>
      <c r="I41" s="39">
        <f t="shared" si="1"/>
        <v>1350</v>
      </c>
      <c r="J41" s="69">
        <v>80</v>
      </c>
      <c r="K41" s="69">
        <v>1440</v>
      </c>
      <c r="L41" s="69">
        <v>75.2</v>
      </c>
      <c r="M41" s="69">
        <v>1353.6000000000001</v>
      </c>
      <c r="N41" s="69">
        <v>77.3</v>
      </c>
      <c r="O41" s="69">
        <v>1391.3999999999999</v>
      </c>
    </row>
    <row r="42" spans="1:15" ht="17.25" thickTop="1" thickBot="1">
      <c r="A42" s="53">
        <v>36</v>
      </c>
      <c r="B42" s="59">
        <v>2571.6010000000001</v>
      </c>
      <c r="C42" s="60" t="s">
        <v>54</v>
      </c>
      <c r="D42" s="50">
        <v>2</v>
      </c>
      <c r="E42" s="61" t="s">
        <v>22</v>
      </c>
      <c r="F42" s="52">
        <v>520</v>
      </c>
      <c r="G42" s="38">
        <f t="shared" si="0"/>
        <v>1040</v>
      </c>
      <c r="H42" s="57">
        <v>500</v>
      </c>
      <c r="I42" s="39">
        <f t="shared" si="1"/>
        <v>1000</v>
      </c>
      <c r="J42" s="69">
        <v>375</v>
      </c>
      <c r="K42" s="69">
        <v>750</v>
      </c>
      <c r="L42" s="69">
        <v>10.029999999999999</v>
      </c>
      <c r="M42" s="69">
        <v>20.059999999999999</v>
      </c>
      <c r="N42" s="69">
        <v>515</v>
      </c>
      <c r="O42" s="69">
        <v>1030</v>
      </c>
    </row>
    <row r="43" spans="1:15" ht="17.25" thickTop="1" thickBot="1">
      <c r="A43" s="53">
        <v>37</v>
      </c>
      <c r="B43" s="59">
        <v>2573.502</v>
      </c>
      <c r="C43" s="60" t="s">
        <v>14</v>
      </c>
      <c r="D43" s="50">
        <v>181</v>
      </c>
      <c r="E43" s="61" t="s">
        <v>22</v>
      </c>
      <c r="F43" s="52">
        <v>1</v>
      </c>
      <c r="G43" s="38">
        <f t="shared" si="0"/>
        <v>181</v>
      </c>
      <c r="H43" s="57">
        <v>75</v>
      </c>
      <c r="I43" s="39">
        <f t="shared" si="1"/>
        <v>13575</v>
      </c>
      <c r="J43" s="69">
        <v>180</v>
      </c>
      <c r="K43" s="69">
        <v>32580</v>
      </c>
      <c r="L43" s="69">
        <v>250.67</v>
      </c>
      <c r="M43" s="69">
        <v>45371.27</v>
      </c>
      <c r="N43" s="69">
        <v>180</v>
      </c>
      <c r="O43" s="69">
        <v>32580</v>
      </c>
    </row>
    <row r="44" spans="1:15" ht="17.25" thickTop="1" thickBot="1">
      <c r="A44" s="53">
        <v>38</v>
      </c>
      <c r="B44" s="48">
        <v>2573.5030000000002</v>
      </c>
      <c r="C44" s="49" t="s">
        <v>55</v>
      </c>
      <c r="D44" s="50">
        <v>200</v>
      </c>
      <c r="E44" s="51" t="s">
        <v>23</v>
      </c>
      <c r="F44" s="52">
        <v>5</v>
      </c>
      <c r="G44" s="38">
        <f t="shared" si="0"/>
        <v>1000</v>
      </c>
      <c r="H44" s="57">
        <v>6</v>
      </c>
      <c r="I44" s="39">
        <f t="shared" si="1"/>
        <v>1200</v>
      </c>
      <c r="J44" s="69">
        <v>12.75</v>
      </c>
      <c r="K44" s="69">
        <v>2550</v>
      </c>
      <c r="L44" s="69">
        <v>5.01</v>
      </c>
      <c r="M44" s="69">
        <v>1002</v>
      </c>
      <c r="N44" s="69">
        <v>5.15</v>
      </c>
      <c r="O44" s="69">
        <v>1030</v>
      </c>
    </row>
    <row r="45" spans="1:15" ht="17.25" thickTop="1" thickBot="1">
      <c r="A45" s="53">
        <v>39</v>
      </c>
      <c r="B45" s="48">
        <v>2574.5070000000001</v>
      </c>
      <c r="C45" s="49" t="s">
        <v>45</v>
      </c>
      <c r="D45" s="50">
        <v>174</v>
      </c>
      <c r="E45" s="51" t="s">
        <v>26</v>
      </c>
      <c r="F45" s="52">
        <v>72</v>
      </c>
      <c r="G45" s="38">
        <f t="shared" si="0"/>
        <v>12528</v>
      </c>
      <c r="H45" s="57">
        <v>35</v>
      </c>
      <c r="I45" s="39">
        <f t="shared" si="1"/>
        <v>6090</v>
      </c>
      <c r="J45" s="69">
        <v>53</v>
      </c>
      <c r="K45" s="69">
        <v>9222</v>
      </c>
      <c r="L45" s="69">
        <v>75.33</v>
      </c>
      <c r="M45" s="69">
        <v>13107.42</v>
      </c>
      <c r="N45" s="69">
        <v>52.8</v>
      </c>
      <c r="O45" s="69">
        <v>9187.1999999999989</v>
      </c>
    </row>
    <row r="46" spans="1:15" ht="17.25" thickTop="1" thickBot="1">
      <c r="A46" s="53">
        <v>40</v>
      </c>
      <c r="B46" s="48">
        <v>2575.5039999999999</v>
      </c>
      <c r="C46" s="49" t="s">
        <v>46</v>
      </c>
      <c r="D46" s="50">
        <v>1194</v>
      </c>
      <c r="E46" s="51" t="s">
        <v>25</v>
      </c>
      <c r="F46" s="52">
        <v>22</v>
      </c>
      <c r="G46" s="38">
        <f t="shared" si="0"/>
        <v>26268</v>
      </c>
      <c r="H46" s="57">
        <v>25</v>
      </c>
      <c r="I46" s="39">
        <f t="shared" si="1"/>
        <v>29850</v>
      </c>
      <c r="J46" s="69">
        <v>22</v>
      </c>
      <c r="K46" s="69">
        <v>26268</v>
      </c>
      <c r="L46" s="69">
        <v>17.05</v>
      </c>
      <c r="M46" s="69">
        <v>20357.7</v>
      </c>
      <c r="N46" s="69">
        <v>34.700000000000003</v>
      </c>
      <c r="O46" s="69">
        <v>41431.800000000003</v>
      </c>
    </row>
    <row r="47" spans="1:15" ht="17.25" thickTop="1" thickBot="1">
      <c r="A47" s="53">
        <v>41</v>
      </c>
      <c r="B47" s="48">
        <v>2582.518</v>
      </c>
      <c r="C47" s="49" t="s">
        <v>56</v>
      </c>
      <c r="D47" s="50">
        <v>204</v>
      </c>
      <c r="E47" s="51" t="s">
        <v>24</v>
      </c>
      <c r="F47" s="52">
        <v>29</v>
      </c>
      <c r="G47" s="38">
        <f t="shared" si="0"/>
        <v>5916</v>
      </c>
      <c r="H47" s="57">
        <v>30</v>
      </c>
      <c r="I47" s="39">
        <f t="shared" si="1"/>
        <v>6120</v>
      </c>
      <c r="J47" s="69">
        <v>30</v>
      </c>
      <c r="K47" s="69">
        <v>6120</v>
      </c>
      <c r="L47" s="69">
        <v>17.05</v>
      </c>
      <c r="M47" s="69">
        <v>3478.2000000000003</v>
      </c>
      <c r="N47" s="69">
        <v>29.8</v>
      </c>
      <c r="O47" s="69">
        <v>6079.2</v>
      </c>
    </row>
    <row r="48" spans="1:15" s="4" customFormat="1" ht="58.5" customHeight="1" thickBot="1">
      <c r="A48" s="62">
        <v>42</v>
      </c>
      <c r="B48" s="63" t="s">
        <v>39</v>
      </c>
      <c r="C48" s="64"/>
      <c r="D48" s="65"/>
      <c r="E48" s="66" t="s">
        <v>36</v>
      </c>
      <c r="F48" s="67"/>
      <c r="G48" s="68">
        <f>SUM(G7:G47)</f>
        <v>1971255.1</v>
      </c>
      <c r="H48" s="68"/>
      <c r="I48" s="73">
        <f>SUM(I7:I47)</f>
        <v>2718514</v>
      </c>
      <c r="J48" s="71"/>
      <c r="K48" s="71">
        <f t="shared" ref="K48" si="2">SUM(K7:K47)</f>
        <v>2194969.6500000004</v>
      </c>
      <c r="L48" s="71"/>
      <c r="M48" s="71">
        <f t="shared" ref="M48" si="3">SUM(M7:M47)</f>
        <v>2041861.4999999998</v>
      </c>
      <c r="N48" s="71"/>
      <c r="O48" s="71">
        <f t="shared" ref="O48" si="4">SUM(O7:O47)</f>
        <v>2055857.7099999997</v>
      </c>
    </row>
    <row r="49" spans="1:7">
      <c r="A49" s="4"/>
      <c r="B49" s="4"/>
      <c r="C49" s="4"/>
      <c r="D49" s="5"/>
      <c r="E49" s="4"/>
      <c r="F49" s="6"/>
      <c r="G49" s="4"/>
    </row>
  </sheetData>
  <mergeCells count="9">
    <mergeCell ref="J4:K4"/>
    <mergeCell ref="L4:M4"/>
    <mergeCell ref="N4:O4"/>
    <mergeCell ref="E48:F48"/>
    <mergeCell ref="B48:D48"/>
    <mergeCell ref="F4:G4"/>
    <mergeCell ref="A1:O1"/>
    <mergeCell ref="A2:O3"/>
    <mergeCell ref="H4:I4"/>
  </mergeCells>
  <pageMargins left="0.25" right="0.25" top="0.75" bottom="0.75" header="0.3" footer="0.3"/>
  <pageSetup scale="63" fitToHeight="0" orientation="portrait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1C3D2B-26B8-462E-8EC4-9B4AB21D8471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BE3C811D-572A-4F60-B0DE-1C1F3C6C6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C2622C-66F2-46EA-8729-DD853A1DD275}"/>
</file>

<file path=customXml/itemProps4.xml><?xml version="1.0" encoding="utf-8"?>
<ds:datastoreItem xmlns:ds="http://schemas.openxmlformats.org/officeDocument/2006/customXml" ds:itemID="{754376D8-5860-489A-8F22-5DDC93711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2024-06-26T23:47:19Z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{0C1C3D2B-26B8-462E-8EC4-9B4AB21D8471}</vt:lpwstr>
  </property>
  <property fmtid="{D5CDD505-2E9C-101B-9397-08002B2CF9AE}" pid="5" name="ContentTypeId">
    <vt:lpwstr>0x010100E7ADAC655166BF46BDE64D2955422826</vt:lpwstr>
  </property>
</Properties>
</file>