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23-21-RFB-PW-2024 CITYWIDE SIDEWALK-JARY LEE/"/>
    </mc:Choice>
  </mc:AlternateContent>
  <xr:revisionPtr revIDLastSave="146" documentId="8_{F2EE8A6F-FA17-440B-9130-C933B18648BD}" xr6:coauthVersionLast="47" xr6:coauthVersionMax="47" xr10:uidLastSave="{6071CFE7-0D52-4B6F-B578-4CD9FCCCD680}"/>
  <bookViews>
    <workbookView xWindow="2868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6" i="1"/>
  <c r="K39" i="1"/>
  <c r="M39" i="1" l="1"/>
  <c r="I3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6" i="1"/>
  <c r="G7" i="1"/>
  <c r="G6" i="1"/>
  <c r="G37" i="1"/>
  <c r="G28" i="1" l="1"/>
  <c r="G14" i="1" l="1"/>
  <c r="G13" i="1" l="1"/>
  <c r="G8" i="1" l="1"/>
  <c r="G9" i="1"/>
  <c r="G10" i="1"/>
  <c r="G11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8" i="1"/>
  <c r="G39" i="1" l="1"/>
</calcChain>
</file>

<file path=xl/sharedStrings.xml><?xml version="1.0" encoding="utf-8"?>
<sst xmlns="http://schemas.openxmlformats.org/spreadsheetml/2006/main" count="123" uniqueCount="86">
  <si>
    <t>SPEC. NO.</t>
  </si>
  <si>
    <t xml:space="preserve">  ITEM</t>
  </si>
  <si>
    <t>UNIT</t>
  </si>
  <si>
    <t>UNIT PRICE</t>
  </si>
  <si>
    <t>AMOUNT</t>
  </si>
  <si>
    <t>REMOVE CONCRETE WALK</t>
  </si>
  <si>
    <t>REMOVE CONCRETE DRIVEWAY PAVEMENT</t>
  </si>
  <si>
    <t>BITUMINOUS MATERIAL FOR TACK COAT</t>
  </si>
  <si>
    <t>4" CONCRETE WALK</t>
  </si>
  <si>
    <t>CLEARING</t>
  </si>
  <si>
    <t>GRUBBING</t>
  </si>
  <si>
    <t>ADJUST VALVE BOX</t>
  </si>
  <si>
    <t>LUMP SUM</t>
  </si>
  <si>
    <t>EACH</t>
  </si>
  <si>
    <t>TON</t>
  </si>
  <si>
    <t>HOUR</t>
  </si>
  <si>
    <t>GALLON</t>
  </si>
  <si>
    <t>MOBILIZATION</t>
  </si>
  <si>
    <t>SUM TOTAL</t>
  </si>
  <si>
    <t>TOTAL BASED BID PRICE
(THIS TOTAL SHALL BE THE TOTAL ENTERED ON LINE #1 ON STPAULBIDS.COM)</t>
  </si>
  <si>
    <t>SAWING CONCRETE PAVEMENT (FULL DEPTH)</t>
  </si>
  <si>
    <t>STREET SWEEPER (WITH PICKUP BROOM)</t>
  </si>
  <si>
    <t>2021.501</t>
  </si>
  <si>
    <t>2101.502</t>
  </si>
  <si>
    <t>2104.503</t>
  </si>
  <si>
    <t>REMOVE CURB AND GUTTER</t>
  </si>
  <si>
    <t>2104.504</t>
  </si>
  <si>
    <t>REMOVE PAVEMENT</t>
  </si>
  <si>
    <t>2104.518</t>
  </si>
  <si>
    <t>2106.507</t>
  </si>
  <si>
    <t>EXCAVATION - COMMON</t>
  </si>
  <si>
    <t>COMMON EMBANKMENT (CV)</t>
  </si>
  <si>
    <t>2123.610</t>
  </si>
  <si>
    <t>2211.507</t>
  </si>
  <si>
    <t>AGGREGATE BASE (CV) CLASS 5</t>
  </si>
  <si>
    <t>2357.506</t>
  </si>
  <si>
    <t>2360.509</t>
  </si>
  <si>
    <t>TYPE SP 12.5 BITUMINOUS MIXTURE FOR PATCHING</t>
  </si>
  <si>
    <t>2504.602</t>
  </si>
  <si>
    <t>2521.518</t>
  </si>
  <si>
    <t>2521.602</t>
  </si>
  <si>
    <t>DRILL AND GROUT REINF BAR (EPOXY COATED)</t>
  </si>
  <si>
    <t>2521.618</t>
  </si>
  <si>
    <t>CONCRETE WALK</t>
  </si>
  <si>
    <t>2531.503</t>
  </si>
  <si>
    <t>2531.504</t>
  </si>
  <si>
    <t>2531.603</t>
  </si>
  <si>
    <t>2531.618</t>
  </si>
  <si>
    <t>2563.601</t>
  </si>
  <si>
    <t>2564.602</t>
  </si>
  <si>
    <t>2572.503</t>
  </si>
  <si>
    <t>2572.602</t>
  </si>
  <si>
    <t>2573.502</t>
  </si>
  <si>
    <t>2573.503</t>
  </si>
  <si>
    <t>2574.507</t>
  </si>
  <si>
    <t>2575.508</t>
  </si>
  <si>
    <t>LIN FT</t>
  </si>
  <si>
    <t>SQ FT</t>
  </si>
  <si>
    <t>SQ YD</t>
  </si>
  <si>
    <t>CU YD</t>
  </si>
  <si>
    <t>POUND</t>
  </si>
  <si>
    <t>2024 Citywide Sidewalk</t>
  </si>
  <si>
    <t>2232.618</t>
  </si>
  <si>
    <t>MILL AND PATCH BITUMINOUS PAVEMENT</t>
  </si>
  <si>
    <t>CONCRETE CURB AND GUTTER DESIGN B624</t>
  </si>
  <si>
    <t>6" CONCRETE DRIVEWAY PAVEMENT</t>
  </si>
  <si>
    <t>8" CONCRETE DRIVEWAY PAVEMENT</t>
  </si>
  <si>
    <t>CONCRETE CURB DESIGN V</t>
  </si>
  <si>
    <t>TRUNCATED DOMES</t>
  </si>
  <si>
    <t>TRAFFIC CONTROL</t>
  </si>
  <si>
    <t>ALTERNATE PEDESTRIAN ROUTE</t>
  </si>
  <si>
    <t>INSTALL SIGN COLLAR</t>
  </si>
  <si>
    <t>CLEAN ROOT CUTTING</t>
  </si>
  <si>
    <t>TREE PRUNING</t>
  </si>
  <si>
    <t>STORM DRAIN INLET PROTECTION</t>
  </si>
  <si>
    <t>SEDIMENT CONTROL LOG TYPE COMPOST</t>
  </si>
  <si>
    <t>COMMON TOPSOIL BORROW</t>
  </si>
  <si>
    <t>HYDRAULIC STABILIZED FIBER MATRIX</t>
  </si>
  <si>
    <t>LINE NO.</t>
  </si>
  <si>
    <t>APPROX.
QUANTITY</t>
  </si>
  <si>
    <t>BID FORM SUMMARY EVENT 1423</t>
  </si>
  <si>
    <t>Create Construction</t>
  </si>
  <si>
    <t>Concrete Idea</t>
  </si>
  <si>
    <t>Q3 Contracting</t>
  </si>
  <si>
    <t>Standard Sidewalk</t>
  </si>
  <si>
    <t>Ti Zack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</si>
</sst>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0"/>
  </numFmts>
  <fonts count="3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3" fillId="8" borderId="13" applyNumberFormat="0" applyFont="0" applyAlignment="0" applyProtection="0"/>
    <xf numFmtId="0" fontId="24" fillId="0" borderId="0"/>
    <xf numFmtId="0" fontId="25" fillId="0" borderId="0"/>
    <xf numFmtId="4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44" fontId="27" fillId="0" borderId="21" xfId="73" applyFont="1" applyBorder="1" applyAlignment="1">
      <alignment wrapText="1"/>
    </xf>
    <xf numFmtId="44" fontId="27" fillId="0" borderId="5" xfId="73" applyFont="1" applyBorder="1" applyAlignment="1">
      <alignment wrapText="1"/>
    </xf>
    <xf numFmtId="44" fontId="27" fillId="0" borderId="1" xfId="73" applyFont="1" applyBorder="1" applyAlignment="1">
      <alignment wrapText="1"/>
    </xf>
    <xf numFmtId="44" fontId="0" fillId="0" borderId="0" xfId="73" applyFont="1" applyAlignment="1">
      <alignment wrapText="1"/>
    </xf>
    <xf numFmtId="44" fontId="1" fillId="0" borderId="0" xfId="73" applyFont="1" applyAlignment="1">
      <alignment wrapText="1"/>
    </xf>
    <xf numFmtId="44" fontId="28" fillId="34" borderId="22" xfId="0" applyNumberFormat="1" applyFont="1" applyFill="1" applyBorder="1" applyAlignment="1">
      <alignment wrapText="1"/>
    </xf>
    <xf numFmtId="44" fontId="27" fillId="33" borderId="1" xfId="73" applyFont="1" applyFill="1" applyBorder="1" applyAlignment="1">
      <alignment horizontal="center" wrapText="1"/>
    </xf>
    <xf numFmtId="0" fontId="27" fillId="33" borderId="1" xfId="0" applyFont="1" applyFill="1" applyBorder="1" applyAlignment="1">
      <alignment horizontal="center" wrapText="1"/>
    </xf>
    <xf numFmtId="44" fontId="28" fillId="0" borderId="22" xfId="0" applyNumberFormat="1" applyFont="1" applyFill="1" applyBorder="1" applyAlignment="1">
      <alignment wrapText="1"/>
    </xf>
    <xf numFmtId="0" fontId="29" fillId="33" borderId="1" xfId="0" applyFont="1" applyFill="1" applyBorder="1" applyAlignment="1">
      <alignment horizontal="center" wrapText="1"/>
    </xf>
    <xf numFmtId="0" fontId="29" fillId="33" borderId="15" xfId="0" applyFont="1" applyFill="1" applyBorder="1" applyAlignment="1">
      <alignment horizontal="center" wrapText="1"/>
    </xf>
    <xf numFmtId="0" fontId="29" fillId="33" borderId="16" xfId="0" applyFont="1" applyFill="1" applyBorder="1" applyAlignment="1">
      <alignment horizontal="center" wrapText="1"/>
    </xf>
    <xf numFmtId="0" fontId="29" fillId="33" borderId="17" xfId="0" applyFont="1" applyFill="1" applyBorder="1" applyAlignment="1">
      <alignment horizontal="center" wrapText="1"/>
    </xf>
    <xf numFmtId="0" fontId="29" fillId="33" borderId="18" xfId="0" applyFont="1" applyFill="1" applyBorder="1" applyAlignment="1">
      <alignment horizontal="center" wrapText="1"/>
    </xf>
    <xf numFmtId="0" fontId="29" fillId="33" borderId="0" xfId="0" applyFont="1" applyFill="1" applyAlignment="1">
      <alignment horizontal="center" wrapText="1"/>
    </xf>
    <xf numFmtId="0" fontId="29" fillId="33" borderId="19" xfId="0" applyFont="1" applyFill="1" applyBorder="1" applyAlignment="1">
      <alignment horizontal="center" wrapText="1"/>
    </xf>
    <xf numFmtId="0" fontId="30" fillId="33" borderId="18" xfId="0" applyFont="1" applyFill="1" applyBorder="1" applyAlignment="1">
      <alignment horizontal="center" wrapText="1"/>
    </xf>
    <xf numFmtId="0" fontId="30" fillId="33" borderId="0" xfId="0" applyFont="1" applyFill="1" applyAlignment="1">
      <alignment horizontal="center" wrapText="1"/>
    </xf>
    <xf numFmtId="0" fontId="30" fillId="33" borderId="1" xfId="0" applyFont="1" applyFill="1" applyBorder="1" applyAlignment="1">
      <alignment horizontal="center" wrapText="1"/>
    </xf>
    <xf numFmtId="0" fontId="31" fillId="33" borderId="2" xfId="0" applyFont="1" applyFill="1" applyBorder="1" applyAlignment="1">
      <alignment horizontal="center" wrapText="1"/>
    </xf>
    <xf numFmtId="0" fontId="31" fillId="33" borderId="3" xfId="0" applyFont="1" applyFill="1" applyBorder="1" applyAlignment="1">
      <alignment horizontal="center" wrapText="1"/>
    </xf>
    <xf numFmtId="3" fontId="31" fillId="33" borderId="3" xfId="0" applyNumberFormat="1" applyFont="1" applyFill="1" applyBorder="1" applyAlignment="1">
      <alignment horizontal="center" wrapText="1"/>
    </xf>
    <xf numFmtId="44" fontId="31" fillId="33" borderId="26" xfId="73" applyFont="1" applyFill="1" applyBorder="1" applyAlignment="1">
      <alignment horizontal="center" wrapText="1"/>
    </xf>
    <xf numFmtId="0" fontId="31" fillId="33" borderId="27" xfId="0" applyFont="1" applyFill="1" applyBorder="1" applyAlignment="1">
      <alignment horizontal="center" wrapText="1"/>
    </xf>
    <xf numFmtId="44" fontId="31" fillId="33" borderId="1" xfId="73" applyFont="1" applyFill="1" applyBorder="1" applyAlignment="1">
      <alignment horizontal="center" wrapText="1"/>
    </xf>
    <xf numFmtId="0" fontId="31" fillId="33" borderId="1" xfId="0" applyFont="1" applyFill="1" applyBorder="1" applyAlignment="1">
      <alignment horizontal="center" wrapText="1"/>
    </xf>
    <xf numFmtId="0" fontId="31" fillId="0" borderId="20" xfId="0" applyFont="1" applyBorder="1" applyAlignment="1">
      <alignment horizontal="center" wrapText="1"/>
    </xf>
    <xf numFmtId="164" fontId="32" fillId="0" borderId="21" xfId="0" applyNumberFormat="1" applyFont="1" applyBorder="1" applyAlignment="1">
      <alignment horizontal="center" wrapText="1"/>
    </xf>
    <xf numFmtId="0" fontId="32" fillId="0" borderId="21" xfId="0" applyFont="1" applyBorder="1" applyAlignment="1">
      <alignment wrapText="1"/>
    </xf>
    <xf numFmtId="3" fontId="31" fillId="0" borderId="21" xfId="0" applyNumberFormat="1" applyFont="1" applyBorder="1" applyAlignment="1">
      <alignment wrapText="1"/>
    </xf>
    <xf numFmtId="0" fontId="32" fillId="0" borderId="21" xfId="0" applyFont="1" applyBorder="1" applyAlignment="1">
      <alignment horizontal="center" wrapText="1"/>
    </xf>
    <xf numFmtId="44" fontId="31" fillId="0" borderId="21" xfId="73" applyFont="1" applyBorder="1" applyAlignment="1">
      <alignment wrapText="1"/>
    </xf>
    <xf numFmtId="44" fontId="32" fillId="0" borderId="28" xfId="0" applyNumberFormat="1" applyFont="1" applyBorder="1" applyAlignment="1">
      <alignment wrapText="1"/>
    </xf>
    <xf numFmtId="0" fontId="31" fillId="0" borderId="25" xfId="0" applyFont="1" applyBorder="1" applyAlignment="1">
      <alignment horizontal="center" wrapText="1"/>
    </xf>
    <xf numFmtId="164" fontId="32" fillId="0" borderId="5" xfId="0" applyNumberFormat="1" applyFont="1" applyBorder="1" applyAlignment="1">
      <alignment horizontal="center" wrapText="1"/>
    </xf>
    <xf numFmtId="0" fontId="32" fillId="0" borderId="5" xfId="0" applyFont="1" applyBorder="1" applyAlignment="1">
      <alignment wrapText="1"/>
    </xf>
    <xf numFmtId="3" fontId="31" fillId="0" borderId="5" xfId="0" applyNumberFormat="1" applyFont="1" applyBorder="1" applyAlignment="1">
      <alignment wrapText="1"/>
    </xf>
    <xf numFmtId="0" fontId="32" fillId="0" borderId="5" xfId="0" applyFont="1" applyBorder="1" applyAlignment="1">
      <alignment horizontal="center" wrapText="1"/>
    </xf>
    <xf numFmtId="44" fontId="31" fillId="0" borderId="5" xfId="73" applyFont="1" applyBorder="1" applyAlignment="1">
      <alignment wrapText="1"/>
    </xf>
    <xf numFmtId="44" fontId="32" fillId="0" borderId="29" xfId="0" applyNumberFormat="1" applyFont="1" applyBorder="1" applyAlignment="1">
      <alignment wrapText="1"/>
    </xf>
    <xf numFmtId="0" fontId="32" fillId="0" borderId="4" xfId="0" applyFont="1" applyBorder="1" applyAlignment="1">
      <alignment horizontal="center" wrapText="1"/>
    </xf>
    <xf numFmtId="164" fontId="32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44" fontId="31" fillId="0" borderId="1" xfId="73" applyFont="1" applyBorder="1" applyAlignment="1">
      <alignment wrapText="1"/>
    </xf>
    <xf numFmtId="44" fontId="32" fillId="0" borderId="30" xfId="0" applyNumberFormat="1" applyFont="1" applyBorder="1" applyAlignment="1">
      <alignment wrapText="1"/>
    </xf>
    <xf numFmtId="0" fontId="31" fillId="0" borderId="4" xfId="0" applyFont="1" applyBorder="1" applyAlignment="1">
      <alignment horizontal="center" wrapText="1"/>
    </xf>
    <xf numFmtId="44" fontId="31" fillId="0" borderId="30" xfId="0" applyNumberFormat="1" applyFont="1" applyBorder="1" applyAlignment="1">
      <alignment wrapText="1"/>
    </xf>
    <xf numFmtId="0" fontId="30" fillId="34" borderId="22" xfId="0" applyFont="1" applyFill="1" applyBorder="1" applyAlignment="1">
      <alignment horizontal="center" wrapText="1"/>
    </xf>
    <xf numFmtId="0" fontId="30" fillId="34" borderId="23" xfId="0" applyFont="1" applyFill="1" applyBorder="1" applyAlignment="1">
      <alignment horizontal="center" wrapText="1"/>
    </xf>
    <xf numFmtId="0" fontId="30" fillId="34" borderId="24" xfId="0" applyFont="1" applyFill="1" applyBorder="1" applyAlignment="1">
      <alignment horizontal="center" wrapText="1"/>
    </xf>
    <xf numFmtId="44" fontId="33" fillId="34" borderId="22" xfId="0" applyNumberFormat="1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44" fontId="33" fillId="0" borderId="22" xfId="0" applyNumberFormat="1" applyFont="1" applyFill="1" applyBorder="1" applyAlignment="1">
      <alignment wrapText="1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topLeftCell="A7" zoomScaleNormal="100" workbookViewId="0">
      <selection activeCell="A5" sqref="A5:M39"/>
    </sheetView>
  </sheetViews>
  <sheetFormatPr defaultColWidth="9.140625" defaultRowHeight="15"/>
  <cols>
    <col min="1" max="1" width="4.7109375" style="1" customWidth="1"/>
    <col min="2" max="2" width="8.5703125" style="1" customWidth="1"/>
    <col min="3" max="3" width="37.42578125" style="1" customWidth="1"/>
    <col min="4" max="4" width="10.28515625" style="6" customWidth="1"/>
    <col min="5" max="5" width="8" style="2" customWidth="1"/>
    <col min="6" max="6" width="15.140625" style="11" hidden="1" customWidth="1"/>
    <col min="7" max="7" width="20.28515625" style="1" hidden="1" customWidth="1"/>
    <col min="8" max="8" width="15.140625" style="1" hidden="1" customWidth="1"/>
    <col min="9" max="9" width="18" style="1" hidden="1" customWidth="1"/>
    <col min="10" max="10" width="14" style="1" hidden="1" customWidth="1"/>
    <col min="11" max="11" width="18" style="1" hidden="1" customWidth="1"/>
    <col min="12" max="12" width="11.85546875" style="1" customWidth="1"/>
    <col min="13" max="13" width="18" style="1" customWidth="1"/>
    <col min="14" max="14" width="13.7109375" style="1" hidden="1" customWidth="1"/>
    <col min="15" max="15" width="18" style="1" hidden="1" customWidth="1"/>
    <col min="16" max="16" width="0" style="1" hidden="1" customWidth="1"/>
    <col min="17" max="16384" width="9.140625" style="1"/>
  </cols>
  <sheetData>
    <row r="1" spans="1:15" ht="22.5">
      <c r="A1" s="17" t="s">
        <v>61</v>
      </c>
      <c r="B1" s="18"/>
      <c r="C1" s="18"/>
      <c r="D1" s="18"/>
      <c r="E1" s="18"/>
      <c r="F1" s="18"/>
      <c r="G1" s="19"/>
    </row>
    <row r="2" spans="1:15">
      <c r="A2" s="20" t="s">
        <v>80</v>
      </c>
      <c r="B2" s="21"/>
      <c r="C2" s="21"/>
      <c r="D2" s="21"/>
      <c r="E2" s="21"/>
      <c r="F2" s="21"/>
      <c r="G2" s="22"/>
    </row>
    <row r="3" spans="1:15">
      <c r="A3" s="20"/>
      <c r="B3" s="21"/>
      <c r="C3" s="21"/>
      <c r="D3" s="21"/>
      <c r="E3" s="21"/>
      <c r="F3" s="21"/>
      <c r="G3" s="22"/>
    </row>
    <row r="4" spans="1:15" ht="23.25" thickBot="1">
      <c r="A4" s="23"/>
      <c r="B4" s="24"/>
      <c r="C4" s="24"/>
      <c r="D4" s="24"/>
      <c r="E4" s="24"/>
      <c r="F4" s="25" t="s">
        <v>81</v>
      </c>
      <c r="G4" s="25"/>
      <c r="H4" s="25" t="s">
        <v>82</v>
      </c>
      <c r="I4" s="25"/>
      <c r="J4" s="25" t="s">
        <v>83</v>
      </c>
      <c r="K4" s="25"/>
      <c r="L4" s="25" t="s">
        <v>84</v>
      </c>
      <c r="M4" s="25"/>
      <c r="N4" s="16" t="s">
        <v>85</v>
      </c>
      <c r="O4" s="16"/>
    </row>
    <row r="5" spans="1:15" ht="32.25" thickBot="1">
      <c r="A5" s="26" t="s">
        <v>78</v>
      </c>
      <c r="B5" s="27" t="s">
        <v>0</v>
      </c>
      <c r="C5" s="27" t="s">
        <v>1</v>
      </c>
      <c r="D5" s="28" t="s">
        <v>79</v>
      </c>
      <c r="E5" s="27" t="s">
        <v>2</v>
      </c>
      <c r="F5" s="29" t="s">
        <v>3</v>
      </c>
      <c r="G5" s="30" t="s">
        <v>4</v>
      </c>
      <c r="H5" s="31" t="s">
        <v>3</v>
      </c>
      <c r="I5" s="32" t="s">
        <v>4</v>
      </c>
      <c r="J5" s="31" t="s">
        <v>3</v>
      </c>
      <c r="K5" s="32" t="s">
        <v>4</v>
      </c>
      <c r="L5" s="31" t="s">
        <v>3</v>
      </c>
      <c r="M5" s="32" t="s">
        <v>4</v>
      </c>
      <c r="N5" s="13" t="s">
        <v>3</v>
      </c>
      <c r="O5" s="14" t="s">
        <v>4</v>
      </c>
    </row>
    <row r="6" spans="1:15" ht="16.5" thickBot="1">
      <c r="A6" s="33">
        <v>1</v>
      </c>
      <c r="B6" s="34" t="s">
        <v>22</v>
      </c>
      <c r="C6" s="35" t="s">
        <v>17</v>
      </c>
      <c r="D6" s="36">
        <v>1</v>
      </c>
      <c r="E6" s="37" t="s">
        <v>12</v>
      </c>
      <c r="F6" s="38">
        <v>20000</v>
      </c>
      <c r="G6" s="39">
        <f>D6*F6</f>
        <v>20000</v>
      </c>
      <c r="H6" s="38">
        <v>75000</v>
      </c>
      <c r="I6" s="38">
        <f>H6*D6</f>
        <v>75000</v>
      </c>
      <c r="J6" s="38">
        <v>23046.49</v>
      </c>
      <c r="K6" s="38">
        <v>23046.49</v>
      </c>
      <c r="L6" s="38">
        <v>15000</v>
      </c>
      <c r="M6" s="38">
        <f>L6*D6</f>
        <v>15000</v>
      </c>
      <c r="N6" s="7">
        <v>38788.58</v>
      </c>
      <c r="O6" s="7">
        <v>38788.58</v>
      </c>
    </row>
    <row r="7" spans="1:15" ht="16.5" thickBot="1">
      <c r="A7" s="40">
        <v>2</v>
      </c>
      <c r="B7" s="41" t="s">
        <v>23</v>
      </c>
      <c r="C7" s="42" t="s">
        <v>9</v>
      </c>
      <c r="D7" s="43">
        <v>1</v>
      </c>
      <c r="E7" s="44" t="s">
        <v>13</v>
      </c>
      <c r="F7" s="45">
        <v>3000</v>
      </c>
      <c r="G7" s="46">
        <f>D7*F7</f>
        <v>3000</v>
      </c>
      <c r="H7" s="45">
        <v>1000</v>
      </c>
      <c r="I7" s="38">
        <f t="shared" ref="I7:I38" si="0">H7*D7</f>
        <v>1000</v>
      </c>
      <c r="J7" s="45">
        <v>1748</v>
      </c>
      <c r="K7" s="45">
        <v>1748</v>
      </c>
      <c r="L7" s="45">
        <v>200</v>
      </c>
      <c r="M7" s="38">
        <f t="shared" ref="M7:M38" si="1">L7*D7</f>
        <v>200</v>
      </c>
      <c r="N7" s="8">
        <v>1650</v>
      </c>
      <c r="O7" s="8">
        <v>1650</v>
      </c>
    </row>
    <row r="8" spans="1:15" s="3" customFormat="1" ht="16.5" thickBot="1">
      <c r="A8" s="47">
        <v>3</v>
      </c>
      <c r="B8" s="48" t="s">
        <v>23</v>
      </c>
      <c r="C8" s="49" t="s">
        <v>10</v>
      </c>
      <c r="D8" s="50">
        <v>1</v>
      </c>
      <c r="E8" s="51" t="s">
        <v>13</v>
      </c>
      <c r="F8" s="52">
        <v>3000</v>
      </c>
      <c r="G8" s="53">
        <f t="shared" ref="G8:G38" si="2">D8*F8</f>
        <v>3000</v>
      </c>
      <c r="H8" s="52">
        <v>1000</v>
      </c>
      <c r="I8" s="38">
        <f t="shared" si="0"/>
        <v>1000</v>
      </c>
      <c r="J8" s="52">
        <v>887.64</v>
      </c>
      <c r="K8" s="52">
        <v>887.64</v>
      </c>
      <c r="L8" s="52">
        <v>200</v>
      </c>
      <c r="M8" s="38">
        <f t="shared" si="1"/>
        <v>200</v>
      </c>
      <c r="N8" s="9">
        <v>1650</v>
      </c>
      <c r="O8" s="9">
        <v>1650</v>
      </c>
    </row>
    <row r="9" spans="1:15" ht="16.5" thickBot="1">
      <c r="A9" s="54">
        <v>4</v>
      </c>
      <c r="B9" s="48" t="s">
        <v>24</v>
      </c>
      <c r="C9" s="49" t="s">
        <v>20</v>
      </c>
      <c r="D9" s="50">
        <v>450</v>
      </c>
      <c r="E9" s="51" t="s">
        <v>56</v>
      </c>
      <c r="F9" s="52">
        <v>6</v>
      </c>
      <c r="G9" s="55">
        <f t="shared" si="2"/>
        <v>2700</v>
      </c>
      <c r="H9" s="52">
        <v>6.5</v>
      </c>
      <c r="I9" s="38">
        <f t="shared" si="0"/>
        <v>2925</v>
      </c>
      <c r="J9" s="52">
        <v>5.53</v>
      </c>
      <c r="K9" s="52">
        <v>2488.5</v>
      </c>
      <c r="L9" s="52">
        <v>8</v>
      </c>
      <c r="M9" s="38">
        <f t="shared" si="1"/>
        <v>3600</v>
      </c>
      <c r="N9" s="9">
        <v>3.3</v>
      </c>
      <c r="O9" s="9">
        <v>1485</v>
      </c>
    </row>
    <row r="10" spans="1:15" ht="16.5" thickBot="1">
      <c r="A10" s="54">
        <v>5</v>
      </c>
      <c r="B10" s="48" t="s">
        <v>24</v>
      </c>
      <c r="C10" s="49" t="s">
        <v>25</v>
      </c>
      <c r="D10" s="50">
        <v>150</v>
      </c>
      <c r="E10" s="51" t="s">
        <v>56</v>
      </c>
      <c r="F10" s="52">
        <v>6</v>
      </c>
      <c r="G10" s="55">
        <f t="shared" si="2"/>
        <v>900</v>
      </c>
      <c r="H10" s="52">
        <v>7</v>
      </c>
      <c r="I10" s="38">
        <f t="shared" si="0"/>
        <v>1050</v>
      </c>
      <c r="J10" s="52">
        <v>17.809999999999999</v>
      </c>
      <c r="K10" s="52">
        <v>2671.5</v>
      </c>
      <c r="L10" s="52">
        <v>5</v>
      </c>
      <c r="M10" s="38">
        <f t="shared" si="1"/>
        <v>750</v>
      </c>
      <c r="N10" s="9">
        <v>9.42</v>
      </c>
      <c r="O10" s="9">
        <v>1413</v>
      </c>
    </row>
    <row r="11" spans="1:15" ht="16.5" thickBot="1">
      <c r="A11" s="54">
        <v>6</v>
      </c>
      <c r="B11" s="48" t="s">
        <v>26</v>
      </c>
      <c r="C11" s="49" t="s">
        <v>27</v>
      </c>
      <c r="D11" s="50">
        <v>161</v>
      </c>
      <c r="E11" s="51" t="s">
        <v>58</v>
      </c>
      <c r="F11" s="52">
        <v>54</v>
      </c>
      <c r="G11" s="55">
        <f t="shared" si="2"/>
        <v>8694</v>
      </c>
      <c r="H11" s="52">
        <v>27</v>
      </c>
      <c r="I11" s="38">
        <f t="shared" si="0"/>
        <v>4347</v>
      </c>
      <c r="J11" s="52">
        <v>24.74</v>
      </c>
      <c r="K11" s="52">
        <v>3983.14</v>
      </c>
      <c r="L11" s="52">
        <v>27</v>
      </c>
      <c r="M11" s="38">
        <f t="shared" si="1"/>
        <v>4347</v>
      </c>
      <c r="N11" s="9">
        <v>21.95</v>
      </c>
      <c r="O11" s="9">
        <v>3533.95</v>
      </c>
    </row>
    <row r="12" spans="1:15" ht="16.5" thickBot="1">
      <c r="A12" s="54">
        <v>7</v>
      </c>
      <c r="B12" s="48" t="s">
        <v>26</v>
      </c>
      <c r="C12" s="49" t="s">
        <v>6</v>
      </c>
      <c r="D12" s="50">
        <v>100</v>
      </c>
      <c r="E12" s="51" t="s">
        <v>58</v>
      </c>
      <c r="F12" s="52">
        <v>54</v>
      </c>
      <c r="G12" s="55">
        <f t="shared" si="2"/>
        <v>5400</v>
      </c>
      <c r="H12" s="52">
        <v>18</v>
      </c>
      <c r="I12" s="38">
        <f t="shared" si="0"/>
        <v>1800</v>
      </c>
      <c r="J12" s="52">
        <v>27.09</v>
      </c>
      <c r="K12" s="52">
        <v>2709</v>
      </c>
      <c r="L12" s="52">
        <v>18</v>
      </c>
      <c r="M12" s="38">
        <f t="shared" si="1"/>
        <v>1800</v>
      </c>
      <c r="N12" s="9">
        <v>28.27</v>
      </c>
      <c r="O12" s="9">
        <v>2827</v>
      </c>
    </row>
    <row r="13" spans="1:15" ht="16.5" thickBot="1">
      <c r="A13" s="54">
        <v>8</v>
      </c>
      <c r="B13" s="48" t="s">
        <v>28</v>
      </c>
      <c r="C13" s="49" t="s">
        <v>5</v>
      </c>
      <c r="D13" s="50">
        <v>35450</v>
      </c>
      <c r="E13" s="51" t="s">
        <v>57</v>
      </c>
      <c r="F13" s="52">
        <v>4.2</v>
      </c>
      <c r="G13" s="55">
        <f t="shared" ref="G13" si="3">D13*F13</f>
        <v>148890</v>
      </c>
      <c r="H13" s="52">
        <v>2</v>
      </c>
      <c r="I13" s="38">
        <f t="shared" si="0"/>
        <v>70900</v>
      </c>
      <c r="J13" s="52">
        <v>2.0099999999999998</v>
      </c>
      <c r="K13" s="52">
        <v>71254.499999999985</v>
      </c>
      <c r="L13" s="52">
        <v>2</v>
      </c>
      <c r="M13" s="38">
        <f t="shared" si="1"/>
        <v>70900</v>
      </c>
      <c r="N13" s="9">
        <v>1.99</v>
      </c>
      <c r="O13" s="9">
        <v>70545.5</v>
      </c>
    </row>
    <row r="14" spans="1:15" ht="16.5" thickBot="1">
      <c r="A14" s="54">
        <v>9</v>
      </c>
      <c r="B14" s="48" t="s">
        <v>29</v>
      </c>
      <c r="C14" s="49" t="s">
        <v>30</v>
      </c>
      <c r="D14" s="50">
        <v>12</v>
      </c>
      <c r="E14" s="51" t="s">
        <v>59</v>
      </c>
      <c r="F14" s="52">
        <v>50</v>
      </c>
      <c r="G14" s="55">
        <f t="shared" ref="G14" si="4">D14*F14</f>
        <v>600</v>
      </c>
      <c r="H14" s="52">
        <v>25</v>
      </c>
      <c r="I14" s="38">
        <f t="shared" si="0"/>
        <v>300</v>
      </c>
      <c r="J14" s="52">
        <v>104</v>
      </c>
      <c r="K14" s="52">
        <v>1248</v>
      </c>
      <c r="L14" s="52">
        <v>100</v>
      </c>
      <c r="M14" s="38">
        <f t="shared" si="1"/>
        <v>1200</v>
      </c>
      <c r="N14" s="9">
        <v>29.45</v>
      </c>
      <c r="O14" s="9">
        <v>353.4</v>
      </c>
    </row>
    <row r="15" spans="1:15" ht="16.5" thickBot="1">
      <c r="A15" s="54">
        <v>10</v>
      </c>
      <c r="B15" s="48" t="s">
        <v>29</v>
      </c>
      <c r="C15" s="49" t="s">
        <v>31</v>
      </c>
      <c r="D15" s="50">
        <v>10</v>
      </c>
      <c r="E15" s="51" t="s">
        <v>59</v>
      </c>
      <c r="F15" s="52">
        <v>60</v>
      </c>
      <c r="G15" s="55">
        <f t="shared" si="2"/>
        <v>600</v>
      </c>
      <c r="H15" s="52">
        <v>25</v>
      </c>
      <c r="I15" s="38">
        <f t="shared" si="0"/>
        <v>250</v>
      </c>
      <c r="J15" s="52">
        <v>124.8</v>
      </c>
      <c r="K15" s="52">
        <v>1248</v>
      </c>
      <c r="L15" s="52">
        <v>100</v>
      </c>
      <c r="M15" s="38">
        <f t="shared" si="1"/>
        <v>1000</v>
      </c>
      <c r="N15" s="9">
        <v>35.340000000000003</v>
      </c>
      <c r="O15" s="9">
        <v>353.40000000000003</v>
      </c>
    </row>
    <row r="16" spans="1:15" ht="16.5" thickBot="1">
      <c r="A16" s="54">
        <v>11</v>
      </c>
      <c r="B16" s="48" t="s">
        <v>32</v>
      </c>
      <c r="C16" s="49" t="s">
        <v>21</v>
      </c>
      <c r="D16" s="50">
        <v>22</v>
      </c>
      <c r="E16" s="51" t="s">
        <v>15</v>
      </c>
      <c r="F16" s="52">
        <v>100</v>
      </c>
      <c r="G16" s="55">
        <f t="shared" si="2"/>
        <v>2200</v>
      </c>
      <c r="H16" s="52">
        <v>25</v>
      </c>
      <c r="I16" s="38">
        <f t="shared" si="0"/>
        <v>550</v>
      </c>
      <c r="J16" s="52">
        <v>88.48</v>
      </c>
      <c r="K16" s="52">
        <v>1946.5600000000002</v>
      </c>
      <c r="L16" s="52">
        <v>5</v>
      </c>
      <c r="M16" s="38">
        <f t="shared" si="1"/>
        <v>110</v>
      </c>
      <c r="N16" s="9">
        <v>60.5</v>
      </c>
      <c r="O16" s="9">
        <v>1331</v>
      </c>
    </row>
    <row r="17" spans="1:15" ht="16.5" thickBot="1">
      <c r="A17" s="54">
        <v>12</v>
      </c>
      <c r="B17" s="48" t="s">
        <v>33</v>
      </c>
      <c r="C17" s="49" t="s">
        <v>34</v>
      </c>
      <c r="D17" s="50">
        <v>202</v>
      </c>
      <c r="E17" s="51" t="s">
        <v>59</v>
      </c>
      <c r="F17" s="52">
        <v>50</v>
      </c>
      <c r="G17" s="55">
        <f t="shared" si="2"/>
        <v>10100</v>
      </c>
      <c r="H17" s="52">
        <v>35</v>
      </c>
      <c r="I17" s="38">
        <f t="shared" si="0"/>
        <v>7070</v>
      </c>
      <c r="J17" s="52">
        <v>28.66</v>
      </c>
      <c r="K17" s="52">
        <v>5789.32</v>
      </c>
      <c r="L17" s="52">
        <v>25</v>
      </c>
      <c r="M17" s="38">
        <f t="shared" si="1"/>
        <v>5050</v>
      </c>
      <c r="N17" s="9">
        <v>65.989999999999995</v>
      </c>
      <c r="O17" s="9">
        <v>13329.98</v>
      </c>
    </row>
    <row r="18" spans="1:15" ht="16.5" thickBot="1">
      <c r="A18" s="54">
        <v>13</v>
      </c>
      <c r="B18" s="48" t="s">
        <v>62</v>
      </c>
      <c r="C18" s="49" t="s">
        <v>63</v>
      </c>
      <c r="D18" s="50">
        <v>50</v>
      </c>
      <c r="E18" s="51" t="s">
        <v>57</v>
      </c>
      <c r="F18" s="52">
        <v>100</v>
      </c>
      <c r="G18" s="55">
        <f t="shared" si="2"/>
        <v>5000</v>
      </c>
      <c r="H18" s="52">
        <v>10</v>
      </c>
      <c r="I18" s="38">
        <f t="shared" si="0"/>
        <v>500</v>
      </c>
      <c r="J18" s="52">
        <v>29.53</v>
      </c>
      <c r="K18" s="52">
        <v>1476.5</v>
      </c>
      <c r="L18" s="52">
        <v>8</v>
      </c>
      <c r="M18" s="38">
        <f t="shared" si="1"/>
        <v>400</v>
      </c>
      <c r="N18" s="9">
        <v>27.5</v>
      </c>
      <c r="O18" s="9">
        <v>1375</v>
      </c>
    </row>
    <row r="19" spans="1:15" ht="16.5" thickBot="1">
      <c r="A19" s="54">
        <v>14</v>
      </c>
      <c r="B19" s="48" t="s">
        <v>35</v>
      </c>
      <c r="C19" s="49" t="s">
        <v>7</v>
      </c>
      <c r="D19" s="50">
        <v>6</v>
      </c>
      <c r="E19" s="51" t="s">
        <v>16</v>
      </c>
      <c r="F19" s="52">
        <v>180</v>
      </c>
      <c r="G19" s="55">
        <f t="shared" si="2"/>
        <v>1080</v>
      </c>
      <c r="H19" s="52">
        <v>25</v>
      </c>
      <c r="I19" s="38">
        <f t="shared" si="0"/>
        <v>150</v>
      </c>
      <c r="J19" s="52">
        <v>99.96</v>
      </c>
      <c r="K19" s="52">
        <v>599.76</v>
      </c>
      <c r="L19" s="52">
        <v>5</v>
      </c>
      <c r="M19" s="38">
        <f t="shared" si="1"/>
        <v>30</v>
      </c>
      <c r="N19" s="9">
        <v>5.5</v>
      </c>
      <c r="O19" s="9">
        <v>33</v>
      </c>
    </row>
    <row r="20" spans="1:15" ht="24" thickBot="1">
      <c r="A20" s="54">
        <v>15</v>
      </c>
      <c r="B20" s="48" t="s">
        <v>36</v>
      </c>
      <c r="C20" s="49" t="s">
        <v>37</v>
      </c>
      <c r="D20" s="50">
        <v>24</v>
      </c>
      <c r="E20" s="51" t="s">
        <v>14</v>
      </c>
      <c r="F20" s="52">
        <v>400</v>
      </c>
      <c r="G20" s="55">
        <f t="shared" si="2"/>
        <v>9600</v>
      </c>
      <c r="H20" s="52">
        <v>450</v>
      </c>
      <c r="I20" s="38">
        <f t="shared" si="0"/>
        <v>10800</v>
      </c>
      <c r="J20" s="52">
        <v>413.32</v>
      </c>
      <c r="K20" s="52">
        <v>9919.68</v>
      </c>
      <c r="L20" s="52">
        <v>300</v>
      </c>
      <c r="M20" s="38">
        <f t="shared" si="1"/>
        <v>7200</v>
      </c>
      <c r="N20" s="9">
        <v>330</v>
      </c>
      <c r="O20" s="9">
        <v>7920</v>
      </c>
    </row>
    <row r="21" spans="1:15" ht="16.5" thickBot="1">
      <c r="A21" s="54">
        <v>16</v>
      </c>
      <c r="B21" s="48" t="s">
        <v>38</v>
      </c>
      <c r="C21" s="49" t="s">
        <v>11</v>
      </c>
      <c r="D21" s="50">
        <v>1</v>
      </c>
      <c r="E21" s="51" t="s">
        <v>13</v>
      </c>
      <c r="F21" s="52">
        <v>300</v>
      </c>
      <c r="G21" s="55">
        <f t="shared" si="2"/>
        <v>300</v>
      </c>
      <c r="H21" s="52">
        <v>500</v>
      </c>
      <c r="I21" s="38">
        <f t="shared" si="0"/>
        <v>500</v>
      </c>
      <c r="J21" s="52">
        <v>569.92999999999995</v>
      </c>
      <c r="K21" s="52">
        <v>569.92999999999995</v>
      </c>
      <c r="L21" s="52">
        <v>100</v>
      </c>
      <c r="M21" s="38">
        <f t="shared" si="1"/>
        <v>100</v>
      </c>
      <c r="N21" s="9">
        <v>706.8</v>
      </c>
      <c r="O21" s="9">
        <v>706.8</v>
      </c>
    </row>
    <row r="22" spans="1:15" ht="16.5" thickBot="1">
      <c r="A22" s="54">
        <v>17</v>
      </c>
      <c r="B22" s="48" t="s">
        <v>39</v>
      </c>
      <c r="C22" s="49" t="s">
        <v>8</v>
      </c>
      <c r="D22" s="50">
        <v>32000</v>
      </c>
      <c r="E22" s="51" t="s">
        <v>57</v>
      </c>
      <c r="F22" s="52">
        <v>7.5</v>
      </c>
      <c r="G22" s="55">
        <f t="shared" si="2"/>
        <v>240000</v>
      </c>
      <c r="H22" s="52">
        <v>9.5</v>
      </c>
      <c r="I22" s="38">
        <f t="shared" si="0"/>
        <v>304000</v>
      </c>
      <c r="J22" s="52">
        <v>6.47</v>
      </c>
      <c r="K22" s="52">
        <v>207040</v>
      </c>
      <c r="L22" s="52">
        <v>5.25</v>
      </c>
      <c r="M22" s="38">
        <f t="shared" si="1"/>
        <v>168000</v>
      </c>
      <c r="N22" s="9">
        <v>7.66</v>
      </c>
      <c r="O22" s="9">
        <v>245120</v>
      </c>
    </row>
    <row r="23" spans="1:15" ht="24" thickBot="1">
      <c r="A23" s="54">
        <v>18</v>
      </c>
      <c r="B23" s="48" t="s">
        <v>40</v>
      </c>
      <c r="C23" s="49" t="s">
        <v>41</v>
      </c>
      <c r="D23" s="50">
        <v>415</v>
      </c>
      <c r="E23" s="51" t="s">
        <v>13</v>
      </c>
      <c r="F23" s="52">
        <v>25</v>
      </c>
      <c r="G23" s="55">
        <f t="shared" si="2"/>
        <v>10375</v>
      </c>
      <c r="H23" s="52">
        <v>7</v>
      </c>
      <c r="I23" s="38">
        <f t="shared" si="0"/>
        <v>2905</v>
      </c>
      <c r="J23" s="52">
        <v>18.91</v>
      </c>
      <c r="K23" s="52">
        <v>7847.65</v>
      </c>
      <c r="L23" s="52">
        <v>15</v>
      </c>
      <c r="M23" s="38">
        <f t="shared" si="1"/>
        <v>6225</v>
      </c>
      <c r="N23" s="9">
        <v>10.81</v>
      </c>
      <c r="O23" s="9">
        <v>4486.1500000000005</v>
      </c>
    </row>
    <row r="24" spans="1:15" ht="16.5" thickBot="1">
      <c r="A24" s="54">
        <v>19</v>
      </c>
      <c r="B24" s="48" t="s">
        <v>42</v>
      </c>
      <c r="C24" s="49" t="s">
        <v>43</v>
      </c>
      <c r="D24" s="50">
        <v>773</v>
      </c>
      <c r="E24" s="51" t="s">
        <v>57</v>
      </c>
      <c r="F24" s="52">
        <v>14</v>
      </c>
      <c r="G24" s="55">
        <f t="shared" si="2"/>
        <v>10822</v>
      </c>
      <c r="H24" s="52">
        <v>9.5</v>
      </c>
      <c r="I24" s="38">
        <f t="shared" si="0"/>
        <v>7343.5</v>
      </c>
      <c r="J24" s="52">
        <v>8.84</v>
      </c>
      <c r="K24" s="52">
        <v>6833.32</v>
      </c>
      <c r="L24" s="52">
        <v>13.85</v>
      </c>
      <c r="M24" s="38">
        <f t="shared" si="1"/>
        <v>10706.05</v>
      </c>
      <c r="N24" s="9">
        <v>11.51</v>
      </c>
      <c r="O24" s="9">
        <v>8897.23</v>
      </c>
    </row>
    <row r="25" spans="1:15" ht="16.5" thickBot="1">
      <c r="A25" s="54">
        <v>20</v>
      </c>
      <c r="B25" s="48" t="s">
        <v>44</v>
      </c>
      <c r="C25" s="49" t="s">
        <v>64</v>
      </c>
      <c r="D25" s="50">
        <v>150</v>
      </c>
      <c r="E25" s="51" t="s">
        <v>56</v>
      </c>
      <c r="F25" s="52">
        <v>38</v>
      </c>
      <c r="G25" s="55">
        <f t="shared" si="2"/>
        <v>5700</v>
      </c>
      <c r="H25" s="52">
        <v>45</v>
      </c>
      <c r="I25" s="38">
        <f t="shared" si="0"/>
        <v>6750</v>
      </c>
      <c r="J25" s="52">
        <v>46</v>
      </c>
      <c r="K25" s="52">
        <v>6900</v>
      </c>
      <c r="L25" s="52">
        <v>45</v>
      </c>
      <c r="M25" s="38">
        <f t="shared" si="1"/>
        <v>6750</v>
      </c>
      <c r="N25" s="9">
        <v>51.3</v>
      </c>
      <c r="O25" s="9">
        <v>7695</v>
      </c>
    </row>
    <row r="26" spans="1:15" ht="16.5" thickBot="1">
      <c r="A26" s="54">
        <v>21</v>
      </c>
      <c r="B26" s="48" t="s">
        <v>45</v>
      </c>
      <c r="C26" s="49" t="s">
        <v>65</v>
      </c>
      <c r="D26" s="50">
        <v>50</v>
      </c>
      <c r="E26" s="51" t="s">
        <v>58</v>
      </c>
      <c r="F26" s="52">
        <v>126</v>
      </c>
      <c r="G26" s="55">
        <f t="shared" si="2"/>
        <v>6300</v>
      </c>
      <c r="H26" s="52">
        <v>144</v>
      </c>
      <c r="I26" s="38">
        <f t="shared" si="0"/>
        <v>7200</v>
      </c>
      <c r="J26" s="52">
        <v>91.4</v>
      </c>
      <c r="K26" s="52">
        <v>4570</v>
      </c>
      <c r="L26" s="52">
        <v>99</v>
      </c>
      <c r="M26" s="38">
        <f t="shared" si="1"/>
        <v>4950</v>
      </c>
      <c r="N26" s="9">
        <v>102.16</v>
      </c>
      <c r="O26" s="9">
        <v>5108</v>
      </c>
    </row>
    <row r="27" spans="1:15" ht="16.5" thickBot="1">
      <c r="A27" s="54">
        <v>22</v>
      </c>
      <c r="B27" s="48" t="s">
        <v>45</v>
      </c>
      <c r="C27" s="49" t="s">
        <v>66</v>
      </c>
      <c r="D27" s="50">
        <v>50</v>
      </c>
      <c r="E27" s="51" t="s">
        <v>58</v>
      </c>
      <c r="F27" s="52">
        <v>126</v>
      </c>
      <c r="G27" s="55">
        <f t="shared" si="2"/>
        <v>6300</v>
      </c>
      <c r="H27" s="52">
        <v>144</v>
      </c>
      <c r="I27" s="38">
        <f t="shared" si="0"/>
        <v>7200</v>
      </c>
      <c r="J27" s="52">
        <v>118.42</v>
      </c>
      <c r="K27" s="52">
        <v>5921</v>
      </c>
      <c r="L27" s="52">
        <v>108</v>
      </c>
      <c r="M27" s="38">
        <f t="shared" si="1"/>
        <v>5400</v>
      </c>
      <c r="N27" s="9">
        <v>139.93</v>
      </c>
      <c r="O27" s="9">
        <v>6996.5</v>
      </c>
    </row>
    <row r="28" spans="1:15" ht="16.5" thickBot="1">
      <c r="A28" s="54">
        <v>23</v>
      </c>
      <c r="B28" s="48" t="s">
        <v>46</v>
      </c>
      <c r="C28" s="49" t="s">
        <v>67</v>
      </c>
      <c r="D28" s="50">
        <v>100</v>
      </c>
      <c r="E28" s="51" t="s">
        <v>56</v>
      </c>
      <c r="F28" s="52">
        <v>35</v>
      </c>
      <c r="G28" s="55">
        <f t="shared" ref="G28" si="5">D28*F28</f>
        <v>3500</v>
      </c>
      <c r="H28" s="52">
        <v>40</v>
      </c>
      <c r="I28" s="38">
        <f t="shared" si="0"/>
        <v>4000</v>
      </c>
      <c r="J28" s="52">
        <v>54.46</v>
      </c>
      <c r="K28" s="52">
        <v>5446</v>
      </c>
      <c r="L28" s="52">
        <v>25</v>
      </c>
      <c r="M28" s="38">
        <f t="shared" si="1"/>
        <v>2500</v>
      </c>
      <c r="N28" s="9">
        <v>73.790000000000006</v>
      </c>
      <c r="O28" s="9">
        <v>7379.0000000000009</v>
      </c>
    </row>
    <row r="29" spans="1:15" ht="16.5" thickBot="1">
      <c r="A29" s="54">
        <v>24</v>
      </c>
      <c r="B29" s="51" t="s">
        <v>47</v>
      </c>
      <c r="C29" s="49" t="s">
        <v>68</v>
      </c>
      <c r="D29" s="50">
        <v>44</v>
      </c>
      <c r="E29" s="51" t="s">
        <v>57</v>
      </c>
      <c r="F29" s="52">
        <v>50</v>
      </c>
      <c r="G29" s="55">
        <f t="shared" si="2"/>
        <v>2200</v>
      </c>
      <c r="H29" s="52">
        <v>50</v>
      </c>
      <c r="I29" s="38">
        <f t="shared" si="0"/>
        <v>2200</v>
      </c>
      <c r="J29" s="52">
        <v>76.680000000000007</v>
      </c>
      <c r="K29" s="52">
        <v>3373.92</v>
      </c>
      <c r="L29" s="52">
        <v>50</v>
      </c>
      <c r="M29" s="38">
        <f t="shared" si="1"/>
        <v>2200</v>
      </c>
      <c r="N29" s="9">
        <v>60</v>
      </c>
      <c r="O29" s="9">
        <v>2640</v>
      </c>
    </row>
    <row r="30" spans="1:15" ht="16.5" thickBot="1">
      <c r="A30" s="54">
        <v>25</v>
      </c>
      <c r="B30" s="51" t="s">
        <v>48</v>
      </c>
      <c r="C30" s="49" t="s">
        <v>69</v>
      </c>
      <c r="D30" s="50">
        <v>1</v>
      </c>
      <c r="E30" s="51" t="s">
        <v>12</v>
      </c>
      <c r="F30" s="52">
        <v>12000</v>
      </c>
      <c r="G30" s="55">
        <f t="shared" si="2"/>
        <v>12000</v>
      </c>
      <c r="H30" s="52">
        <v>5000</v>
      </c>
      <c r="I30" s="38">
        <f t="shared" si="0"/>
        <v>5000</v>
      </c>
      <c r="J30" s="52">
        <v>6000.63</v>
      </c>
      <c r="K30" s="52">
        <v>6000.63</v>
      </c>
      <c r="L30" s="52">
        <v>5000</v>
      </c>
      <c r="M30" s="38">
        <f t="shared" si="1"/>
        <v>5000</v>
      </c>
      <c r="N30" s="9">
        <v>13750</v>
      </c>
      <c r="O30" s="9">
        <v>13750</v>
      </c>
    </row>
    <row r="31" spans="1:15" ht="16.5" thickBot="1">
      <c r="A31" s="54">
        <v>26</v>
      </c>
      <c r="B31" s="48" t="s">
        <v>48</v>
      </c>
      <c r="C31" s="49" t="s">
        <v>70</v>
      </c>
      <c r="D31" s="50">
        <v>1</v>
      </c>
      <c r="E31" s="51" t="s">
        <v>12</v>
      </c>
      <c r="F31" s="52">
        <v>5000</v>
      </c>
      <c r="G31" s="55">
        <f t="shared" si="2"/>
        <v>5000</v>
      </c>
      <c r="H31" s="52">
        <v>500</v>
      </c>
      <c r="I31" s="38">
        <f t="shared" si="0"/>
        <v>500</v>
      </c>
      <c r="J31" s="52">
        <v>4000.91</v>
      </c>
      <c r="K31" s="52">
        <v>4000.91</v>
      </c>
      <c r="L31" s="52">
        <v>2500</v>
      </c>
      <c r="M31" s="38">
        <f t="shared" si="1"/>
        <v>2500</v>
      </c>
      <c r="N31" s="9">
        <v>2750</v>
      </c>
      <c r="O31" s="9">
        <v>2750</v>
      </c>
    </row>
    <row r="32" spans="1:15" ht="16.5" thickBot="1">
      <c r="A32" s="54">
        <v>27</v>
      </c>
      <c r="B32" s="48" t="s">
        <v>49</v>
      </c>
      <c r="C32" s="49" t="s">
        <v>71</v>
      </c>
      <c r="D32" s="50">
        <v>1</v>
      </c>
      <c r="E32" s="51" t="s">
        <v>13</v>
      </c>
      <c r="F32" s="52">
        <v>250</v>
      </c>
      <c r="G32" s="55">
        <f t="shared" si="2"/>
        <v>250</v>
      </c>
      <c r="H32" s="52">
        <v>75</v>
      </c>
      <c r="I32" s="38">
        <f t="shared" si="0"/>
        <v>75</v>
      </c>
      <c r="J32" s="52">
        <v>784.4</v>
      </c>
      <c r="K32" s="52">
        <v>784.4</v>
      </c>
      <c r="L32" s="52">
        <v>100</v>
      </c>
      <c r="M32" s="38">
        <f t="shared" si="1"/>
        <v>100</v>
      </c>
      <c r="N32" s="9">
        <v>110</v>
      </c>
      <c r="O32" s="9">
        <v>110</v>
      </c>
    </row>
    <row r="33" spans="1:15" ht="16.5" thickBot="1">
      <c r="A33" s="54">
        <v>28</v>
      </c>
      <c r="B33" s="48" t="s">
        <v>50</v>
      </c>
      <c r="C33" s="49" t="s">
        <v>72</v>
      </c>
      <c r="D33" s="50">
        <v>500</v>
      </c>
      <c r="E33" s="51" t="s">
        <v>56</v>
      </c>
      <c r="F33" s="52">
        <v>10</v>
      </c>
      <c r="G33" s="55">
        <f t="shared" si="2"/>
        <v>5000</v>
      </c>
      <c r="H33" s="52">
        <v>10</v>
      </c>
      <c r="I33" s="38">
        <f t="shared" si="0"/>
        <v>5000</v>
      </c>
      <c r="J33" s="52">
        <v>6.87</v>
      </c>
      <c r="K33" s="52">
        <v>3435</v>
      </c>
      <c r="L33" s="52">
        <v>5</v>
      </c>
      <c r="M33" s="38">
        <f t="shared" si="1"/>
        <v>2500</v>
      </c>
      <c r="N33" s="9">
        <v>1.1000000000000001</v>
      </c>
      <c r="O33" s="9">
        <v>550</v>
      </c>
    </row>
    <row r="34" spans="1:15" ht="16.5" thickBot="1">
      <c r="A34" s="54">
        <v>29</v>
      </c>
      <c r="B34" s="48" t="s">
        <v>51</v>
      </c>
      <c r="C34" s="49" t="s">
        <v>73</v>
      </c>
      <c r="D34" s="50">
        <v>1</v>
      </c>
      <c r="E34" s="51" t="s">
        <v>13</v>
      </c>
      <c r="F34" s="52">
        <v>250</v>
      </c>
      <c r="G34" s="55">
        <f t="shared" si="2"/>
        <v>250</v>
      </c>
      <c r="H34" s="52">
        <v>2000</v>
      </c>
      <c r="I34" s="38">
        <f t="shared" si="0"/>
        <v>2000</v>
      </c>
      <c r="J34" s="52">
        <v>1440.73</v>
      </c>
      <c r="K34" s="52">
        <v>1440.73</v>
      </c>
      <c r="L34" s="52">
        <v>250</v>
      </c>
      <c r="M34" s="38">
        <f t="shared" si="1"/>
        <v>250</v>
      </c>
      <c r="N34" s="9">
        <v>1.1000000000000001</v>
      </c>
      <c r="O34" s="9">
        <v>1.1000000000000001</v>
      </c>
    </row>
    <row r="35" spans="1:15" ht="16.5" thickBot="1">
      <c r="A35" s="54">
        <v>30</v>
      </c>
      <c r="B35" s="48" t="s">
        <v>52</v>
      </c>
      <c r="C35" s="49" t="s">
        <v>74</v>
      </c>
      <c r="D35" s="50">
        <v>54</v>
      </c>
      <c r="E35" s="51" t="s">
        <v>13</v>
      </c>
      <c r="F35" s="52">
        <v>250</v>
      </c>
      <c r="G35" s="55">
        <f t="shared" si="2"/>
        <v>13500</v>
      </c>
      <c r="H35" s="52">
        <v>50</v>
      </c>
      <c r="I35" s="38">
        <f t="shared" si="0"/>
        <v>2700</v>
      </c>
      <c r="J35" s="52">
        <v>120.11</v>
      </c>
      <c r="K35" s="52">
        <v>6485.94</v>
      </c>
      <c r="L35" s="52">
        <v>25</v>
      </c>
      <c r="M35" s="38">
        <f t="shared" si="1"/>
        <v>1350</v>
      </c>
      <c r="N35" s="9">
        <v>1.1000000000000001</v>
      </c>
      <c r="O35" s="9">
        <v>59.400000000000006</v>
      </c>
    </row>
    <row r="36" spans="1:15" ht="16.5" thickBot="1">
      <c r="A36" s="54">
        <v>31</v>
      </c>
      <c r="B36" s="48" t="s">
        <v>53</v>
      </c>
      <c r="C36" s="49" t="s">
        <v>75</v>
      </c>
      <c r="D36" s="50">
        <v>55</v>
      </c>
      <c r="E36" s="51" t="s">
        <v>56</v>
      </c>
      <c r="F36" s="52">
        <v>18</v>
      </c>
      <c r="G36" s="55">
        <f t="shared" si="2"/>
        <v>990</v>
      </c>
      <c r="H36" s="52">
        <v>10</v>
      </c>
      <c r="I36" s="38">
        <f t="shared" si="0"/>
        <v>550</v>
      </c>
      <c r="J36" s="52">
        <v>11.6</v>
      </c>
      <c r="K36" s="52">
        <v>638</v>
      </c>
      <c r="L36" s="52">
        <v>5</v>
      </c>
      <c r="M36" s="38">
        <f t="shared" si="1"/>
        <v>275</v>
      </c>
      <c r="N36" s="9">
        <v>1.1000000000000001</v>
      </c>
      <c r="O36" s="9">
        <v>60.500000000000007</v>
      </c>
    </row>
    <row r="37" spans="1:15" ht="16.5" thickBot="1">
      <c r="A37" s="54">
        <v>32</v>
      </c>
      <c r="B37" s="48" t="s">
        <v>54</v>
      </c>
      <c r="C37" s="49" t="s">
        <v>76</v>
      </c>
      <c r="D37" s="50">
        <v>126</v>
      </c>
      <c r="E37" s="51" t="s">
        <v>59</v>
      </c>
      <c r="F37" s="52">
        <v>50</v>
      </c>
      <c r="G37" s="55">
        <f t="shared" ref="G37" si="6">D37*F37</f>
        <v>6300</v>
      </c>
      <c r="H37" s="52">
        <v>55</v>
      </c>
      <c r="I37" s="38">
        <f t="shared" si="0"/>
        <v>6930</v>
      </c>
      <c r="J37" s="52">
        <v>28.76</v>
      </c>
      <c r="K37" s="52">
        <v>3623.76</v>
      </c>
      <c r="L37" s="52">
        <v>45</v>
      </c>
      <c r="M37" s="38">
        <f t="shared" si="1"/>
        <v>5670</v>
      </c>
      <c r="N37" s="9">
        <v>74.7</v>
      </c>
      <c r="O37" s="9">
        <v>9412.2000000000007</v>
      </c>
    </row>
    <row r="38" spans="1:15" ht="16.5" thickBot="1">
      <c r="A38" s="54">
        <v>33</v>
      </c>
      <c r="B38" s="48" t="s">
        <v>55</v>
      </c>
      <c r="C38" s="49" t="s">
        <v>77</v>
      </c>
      <c r="D38" s="50">
        <v>1005</v>
      </c>
      <c r="E38" s="51" t="s">
        <v>60</v>
      </c>
      <c r="F38" s="52">
        <v>9</v>
      </c>
      <c r="G38" s="55">
        <f t="shared" si="2"/>
        <v>9045</v>
      </c>
      <c r="H38" s="52">
        <v>15</v>
      </c>
      <c r="I38" s="38">
        <f t="shared" si="0"/>
        <v>15075</v>
      </c>
      <c r="J38" s="52">
        <v>8.2200000000000006</v>
      </c>
      <c r="K38" s="52">
        <v>8261.1</v>
      </c>
      <c r="L38" s="52">
        <v>8</v>
      </c>
      <c r="M38" s="38">
        <f t="shared" si="1"/>
        <v>8040</v>
      </c>
      <c r="N38" s="9">
        <v>1.1000000000000001</v>
      </c>
      <c r="O38" s="9">
        <v>1105.5</v>
      </c>
    </row>
    <row r="39" spans="1:15" s="4" customFormat="1" ht="24" customHeight="1" thickBot="1">
      <c r="A39" s="56" t="s">
        <v>19</v>
      </c>
      <c r="B39" s="57"/>
      <c r="C39" s="57"/>
      <c r="D39" s="58"/>
      <c r="E39" s="56" t="s">
        <v>18</v>
      </c>
      <c r="F39" s="58"/>
      <c r="G39" s="59">
        <f>SUM(G6:G38)</f>
        <v>559596</v>
      </c>
      <c r="H39" s="60"/>
      <c r="I39" s="59">
        <f>SUM(I6:I38)</f>
        <v>557570.5</v>
      </c>
      <c r="J39" s="61"/>
      <c r="K39" s="59">
        <f t="shared" ref="K39" si="7">SUM(K6:K38)</f>
        <v>414188.88</v>
      </c>
      <c r="L39" s="61"/>
      <c r="M39" s="59">
        <f t="shared" ref="M39:O39" si="8">SUM(M6:M38)</f>
        <v>344303.05</v>
      </c>
      <c r="N39" s="15"/>
      <c r="O39" s="12">
        <f t="shared" si="8"/>
        <v>463416.19</v>
      </c>
    </row>
    <row r="40" spans="1:15" ht="15.75">
      <c r="A40" s="4"/>
      <c r="B40" s="4"/>
      <c r="C40" s="4"/>
      <c r="D40" s="5"/>
      <c r="E40" s="4"/>
      <c r="F40" s="10"/>
      <c r="G40" s="4"/>
    </row>
  </sheetData>
  <mergeCells count="9">
    <mergeCell ref="A1:G1"/>
    <mergeCell ref="A2:G3"/>
    <mergeCell ref="F4:G4"/>
    <mergeCell ref="H4:I4"/>
    <mergeCell ref="J4:K4"/>
    <mergeCell ref="L4:M4"/>
    <mergeCell ref="N4:O4"/>
    <mergeCell ref="A39:D39"/>
    <mergeCell ref="E39:F39"/>
  </mergeCells>
  <pageMargins left="0.25" right="0.25" top="0.75" bottom="0.75" header="0.3" footer="0.3"/>
  <pageSetup scale="70" fitToHeight="0" orientation="portrait" r:id="rId1"/>
  <rowBreaks count="1" manualBreakCount="1"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C7C4B-4364-485E-B402-B4697F5A71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B6CE30-9EE6-43E6-B059-B2A36FE5F3D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F9E1A336-EA79-458A-9044-B1A4B0F7C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2024-06-28T17:53:53Z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