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390-21-RFB-PW-COMO ROSE SEWER CLEANING&amp;TV INSPECTION - GIRMA DAKA/"/>
    </mc:Choice>
  </mc:AlternateContent>
  <xr:revisionPtr revIDLastSave="53" documentId="8_{6D583DE2-F4DE-4E3F-B478-A7D348BAFFBE}" xr6:coauthVersionLast="47" xr6:coauthVersionMax="47" xr10:uidLastSave="{B934D85B-4FE9-4266-ABEC-1FEC4D79C011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ESRI_MAPINFO_SHEET" sheetId="4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5" i="1" l="1"/>
  <c r="J54" i="1"/>
  <c r="J26" i="1"/>
  <c r="I66" i="1" l="1"/>
  <c r="G66" i="1"/>
  <c r="H65" i="1"/>
  <c r="H54" i="1"/>
  <c r="H26" i="1"/>
  <c r="F58" i="1" l="1"/>
  <c r="F59" i="1"/>
  <c r="F60" i="1"/>
  <c r="F61" i="1"/>
  <c r="F62" i="1"/>
  <c r="F63" i="1"/>
  <c r="F64" i="1"/>
  <c r="F57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29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6" i="1"/>
  <c r="F65" i="1" l="1"/>
  <c r="F54" i="1"/>
  <c r="F26" i="1"/>
  <c r="E66" i="1" l="1"/>
</calcChain>
</file>

<file path=xl/sharedStrings.xml><?xml version="1.0" encoding="utf-8"?>
<sst xmlns="http://schemas.openxmlformats.org/spreadsheetml/2006/main" count="136" uniqueCount="70">
  <si>
    <t>ITEM</t>
  </si>
  <si>
    <t>UNIT</t>
  </si>
  <si>
    <t>APPROX. QTY.</t>
  </si>
  <si>
    <t>LUMP SUM</t>
  </si>
  <si>
    <t xml:space="preserve">CLEANING AND TV INSPECTION OF 8" SANITARY SEWER </t>
  </si>
  <si>
    <t>L.F.</t>
  </si>
  <si>
    <t xml:space="preserve">CLEANING AND TV INSPECTION OF 12" SANITARY SEWER </t>
  </si>
  <si>
    <t xml:space="preserve">CLEANING AND TV INSPECTION OF 15" SANITARY SEWER </t>
  </si>
  <si>
    <t xml:space="preserve">CLEANING AND TV INSPECTION OF 18" SANITARY SEWER </t>
  </si>
  <si>
    <t xml:space="preserve">CLEANING AND TV INSPECTION OF 36" SANITARY SEWER </t>
  </si>
  <si>
    <t xml:space="preserve">TV INSPECTION OF 12" STORM SEWER </t>
  </si>
  <si>
    <t xml:space="preserve">TV INSPECTION OF 15" STORM SEWER </t>
  </si>
  <si>
    <t xml:space="preserve">TV INSPECTION OF 18" STORM SEWER </t>
  </si>
  <si>
    <t xml:space="preserve">TV INSPECTION OF 21" STORM SEWER </t>
  </si>
  <si>
    <t xml:space="preserve">TV INSPECTION OF 24" STORM SEWER </t>
  </si>
  <si>
    <t xml:space="preserve">TV INSPECTION OF 27" STORM SEWER </t>
  </si>
  <si>
    <t xml:space="preserve">TV INSPECTION OF 30" STORM SEWER </t>
  </si>
  <si>
    <t xml:space="preserve">TV INSPECTION OF 33" STORM SEWER </t>
  </si>
  <si>
    <t xml:space="preserve">TV INSPECTION OF 36" STORM SEWER </t>
  </si>
  <si>
    <t xml:space="preserve">TV INSPECTION OF 42" STORM SEWER </t>
  </si>
  <si>
    <t xml:space="preserve">TV INSPECTION OF 48" STORM SEWER </t>
  </si>
  <si>
    <t xml:space="preserve">TV INSPECTION OF 54" STORM SEWER </t>
  </si>
  <si>
    <t xml:space="preserve">TV INSPECTION OF 60" STORM SEWER </t>
  </si>
  <si>
    <t xml:space="preserve">TV INSPECTION OF 72" STORM SEWER </t>
  </si>
  <si>
    <t xml:space="preserve">TV INSPECTION OF 66" STORM SEWER </t>
  </si>
  <si>
    <t xml:space="preserve">CLEANING AND TV INSPECTION OF 48" SANITARY SEWER </t>
  </si>
  <si>
    <t xml:space="preserve">CLEANING AND TV INSPECTION OF 10" SANITARY SEWER </t>
  </si>
  <si>
    <t>MOBLIZATION &amp; SETUPS COST</t>
  </si>
  <si>
    <t xml:space="preserve">CLEANING AND TV INSPECTION OF 20" SANITARY SEWER </t>
  </si>
  <si>
    <t xml:space="preserve">CLEANING AND TV INSPECTION OF 16" SANITARY SEWER </t>
  </si>
  <si>
    <t xml:space="preserve">CLEANING AND TV INSPECTION OF 9" SANITARY SEWER </t>
  </si>
  <si>
    <t xml:space="preserve">CLEANING AND TV INSPECTION OF 21" SANITARY SEWER </t>
  </si>
  <si>
    <t xml:space="preserve">CLEANING AND TV INSPECTION OF 24" SANITARY SEWER </t>
  </si>
  <si>
    <t xml:space="preserve">CLEANING AND TV INSPECTION OF 27" SANITARY SEWER </t>
  </si>
  <si>
    <t xml:space="preserve">TV INSPECTION OF 78" STORM SEWER </t>
  </si>
  <si>
    <t xml:space="preserve">TV INSPECTION OF 84" STORM SEWER </t>
  </si>
  <si>
    <t xml:space="preserve">TV INSPECTION OF 90" STORM SEWER </t>
  </si>
  <si>
    <t xml:space="preserve">CLEANING AND TV INSPECTION OF 30" SANITARY SEWER </t>
  </si>
  <si>
    <t xml:space="preserve">CLEANING AND TV INSPECTION OF 33" SANITARY SEWER </t>
  </si>
  <si>
    <t xml:space="preserve">CLEANING AND TV INSPECTION OF 42" SANITARY SEWER </t>
  </si>
  <si>
    <t xml:space="preserve">CLEANING AND TV INSPECTION OF 54" SANITARY SEWER </t>
  </si>
  <si>
    <t xml:space="preserve">CLEANING AND TV INSPECTION OF 60" SANITARY SEWER </t>
  </si>
  <si>
    <t>Bid Schedule for Como \ Rose - Sanitary Sewers Cleaning and TV Inspection</t>
  </si>
  <si>
    <t xml:space="preserve">CLEANING AND TV INSPECTION OF 108" SANITARY SEWER </t>
  </si>
  <si>
    <t xml:space="preserve">TV INSPECTION OF 16" STORM SEWER </t>
  </si>
  <si>
    <t xml:space="preserve">TV INSPECTION OF 22" STORM SEWER </t>
  </si>
  <si>
    <t xml:space="preserve">TV INSPECTION OF 40" STORM SEWER </t>
  </si>
  <si>
    <t xml:space="preserve">TV INSPECTION OF 45" STORM SEWER </t>
  </si>
  <si>
    <t xml:space="preserve">TV INSPECTION OF 96" STORM SEWER </t>
  </si>
  <si>
    <t xml:space="preserve">TV INSPECTION OF 108" STORM SEWER </t>
  </si>
  <si>
    <t>CLEANING AND TV INSPECTION OF 12" STORM SEWER</t>
  </si>
  <si>
    <t>CLEANING AND TV INSPECTION OF 15" STORM SEWER</t>
  </si>
  <si>
    <t>CLEANING AND TV INSPECTION OF 18" STORM SEWER</t>
  </si>
  <si>
    <t>CLEANING AND TV INSPECTION OF 24" STORM SEWER</t>
  </si>
  <si>
    <t>CLEANING AND TV INSPECTION OF 36" STORM SEWER</t>
  </si>
  <si>
    <t>CLEANING AND TV INSPECTION OF 42" STORM SEWER</t>
  </si>
  <si>
    <t>CLEANING AND TV INSPECTION OF 72" STORM SEWER</t>
  </si>
  <si>
    <t>Bid Schedule for Lake Phalen - Storm Outfalls Cleaning &amp; TV Inspection</t>
  </si>
  <si>
    <t>Bid Schedule for Como \ Rose - Storm Sewer TV Inspection</t>
  </si>
  <si>
    <t>Sub Total</t>
  </si>
  <si>
    <t>SETUPS COST</t>
  </si>
  <si>
    <t>SETUP COSTS</t>
  </si>
  <si>
    <t>Unit Price</t>
  </si>
  <si>
    <t>Total Amount</t>
  </si>
  <si>
    <t>Item No</t>
  </si>
  <si>
    <t>Total Bidding Amount
Please enter this amount on line response on Supplier Portal via www.stpaulbids.com</t>
  </si>
  <si>
    <t>BID FORM SUMMARY EVENT 1390</t>
  </si>
  <si>
    <t>American Environmental</t>
  </si>
  <si>
    <t>Equix Intergrity</t>
  </si>
  <si>
    <t>National Power Rodding 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</si>
</sst>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1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5" applyNumberFormat="0" applyAlignment="0" applyProtection="0"/>
    <xf numFmtId="0" fontId="16" fillId="6" borderId="6" applyNumberFormat="0" applyAlignment="0" applyProtection="0"/>
    <xf numFmtId="0" fontId="17" fillId="6" borderId="5" applyNumberFormat="0" applyAlignment="0" applyProtection="0"/>
    <xf numFmtId="0" fontId="18" fillId="0" borderId="7" applyNumberFormat="0" applyFill="0" applyAlignment="0" applyProtection="0"/>
    <xf numFmtId="0" fontId="19" fillId="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22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7" fillId="0" borderId="0"/>
    <xf numFmtId="0" fontId="1" fillId="0" borderId="0"/>
    <xf numFmtId="0" fontId="7" fillId="0" borderId="0"/>
    <xf numFmtId="0" fontId="7" fillId="8" borderId="9" applyNumberFormat="0" applyFont="0" applyAlignment="0" applyProtection="0"/>
    <xf numFmtId="44" fontId="7" fillId="0" borderId="0" applyFont="0" applyFill="0" applyBorder="0" applyAlignment="0" applyProtection="0"/>
  </cellStyleXfs>
  <cellXfs count="62">
    <xf numFmtId="0" fontId="0" fillId="0" borderId="0" xfId="0"/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5" fillId="0" borderId="0" xfId="1" applyFont="1" applyAlignment="1">
      <alignment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1" applyFont="1" applyAlignment="1">
      <alignment wrapText="1"/>
    </xf>
    <xf numFmtId="164" fontId="25" fillId="0" borderId="0" xfId="0" applyNumberFormat="1" applyFont="1" applyAlignment="1">
      <alignment wrapText="1"/>
    </xf>
    <xf numFmtId="0" fontId="30" fillId="0" borderId="1" xfId="2" applyFont="1" applyBorder="1" applyAlignment="1">
      <alignment horizontal="center" wrapText="1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left" wrapText="1"/>
    </xf>
    <xf numFmtId="164" fontId="33" fillId="0" borderId="0" xfId="1" applyNumberFormat="1" applyFont="1" applyAlignment="1">
      <alignment horizontal="center" wrapText="1"/>
    </xf>
    <xf numFmtId="164" fontId="33" fillId="0" borderId="0" xfId="1" applyNumberFormat="1" applyFont="1" applyAlignment="1">
      <alignment wrapText="1"/>
    </xf>
    <xf numFmtId="0" fontId="33" fillId="0" borderId="0" xfId="1" applyFont="1" applyAlignment="1">
      <alignment wrapText="1"/>
    </xf>
    <xf numFmtId="44" fontId="2" fillId="0" borderId="0" xfId="50" applyFont="1" applyBorder="1" applyAlignment="1">
      <alignment wrapText="1"/>
    </xf>
    <xf numFmtId="44" fontId="2" fillId="0" borderId="0" xfId="50" applyFont="1" applyAlignment="1">
      <alignment wrapText="1"/>
    </xf>
    <xf numFmtId="44" fontId="2" fillId="0" borderId="1" xfId="50" applyFont="1" applyBorder="1" applyAlignment="1">
      <alignment wrapText="1"/>
    </xf>
    <xf numFmtId="44" fontId="5" fillId="0" borderId="0" xfId="50" applyFont="1" applyAlignment="1">
      <alignment wrapText="1"/>
    </xf>
    <xf numFmtId="44" fontId="25" fillId="0" borderId="0" xfId="50" applyFont="1" applyAlignment="1">
      <alignment wrapText="1"/>
    </xf>
    <xf numFmtId="44" fontId="30" fillId="0" borderId="1" xfId="50" applyFont="1" applyBorder="1" applyAlignment="1">
      <alignment horizontal="center" wrapText="1"/>
    </xf>
    <xf numFmtId="0" fontId="32" fillId="0" borderId="1" xfId="2" applyFont="1" applyBorder="1" applyAlignment="1">
      <alignment horizontal="center" wrapText="1"/>
    </xf>
    <xf numFmtId="0" fontId="33" fillId="0" borderId="1" xfId="47" applyFont="1" applyBorder="1" applyAlignment="1">
      <alignment wrapText="1"/>
    </xf>
    <xf numFmtId="0" fontId="2" fillId="0" borderId="1" xfId="45" applyFont="1" applyBorder="1" applyAlignment="1">
      <alignment horizontal="center" wrapText="1"/>
    </xf>
    <xf numFmtId="1" fontId="2" fillId="0" borderId="1" xfId="45" applyNumberFormat="1" applyFont="1" applyBorder="1" applyAlignment="1">
      <alignment wrapText="1"/>
    </xf>
    <xf numFmtId="0" fontId="33" fillId="0" borderId="1" xfId="45" applyFont="1" applyBorder="1" applyAlignment="1">
      <alignment wrapText="1"/>
    </xf>
    <xf numFmtId="1" fontId="31" fillId="0" borderId="1" xfId="48" applyNumberFormat="1" applyFont="1" applyBorder="1" applyAlignment="1">
      <alignment wrapText="1"/>
    </xf>
    <xf numFmtId="0" fontId="33" fillId="0" borderId="1" xfId="1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25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44" fontId="31" fillId="0" borderId="1" xfId="50" applyFont="1" applyBorder="1" applyAlignment="1">
      <alignment wrapText="1"/>
    </xf>
    <xf numFmtId="164" fontId="32" fillId="0" borderId="14" xfId="2" applyNumberFormat="1" applyFont="1" applyBorder="1" applyAlignment="1">
      <alignment horizontal="center" wrapText="1"/>
    </xf>
    <xf numFmtId="44" fontId="30" fillId="0" borderId="15" xfId="50" applyFont="1" applyBorder="1" applyAlignment="1">
      <alignment horizontal="center" wrapText="1"/>
    </xf>
    <xf numFmtId="0" fontId="33" fillId="0" borderId="14" xfId="45" applyFont="1" applyBorder="1" applyAlignment="1">
      <alignment horizontal="center" wrapText="1"/>
    </xf>
    <xf numFmtId="44" fontId="2" fillId="0" borderId="15" xfId="50" applyFont="1" applyBorder="1" applyAlignment="1">
      <alignment wrapText="1"/>
    </xf>
    <xf numFmtId="44" fontId="2" fillId="33" borderId="15" xfId="50" applyFont="1" applyFill="1" applyBorder="1" applyAlignment="1">
      <alignment wrapText="1"/>
    </xf>
    <xf numFmtId="0" fontId="33" fillId="0" borderId="14" xfId="1" applyFont="1" applyBorder="1" applyAlignment="1">
      <alignment horizontal="center" wrapText="1"/>
    </xf>
    <xf numFmtId="164" fontId="25" fillId="0" borderId="14" xfId="0" applyNumberFormat="1" applyFont="1" applyBorder="1" applyAlignment="1">
      <alignment wrapText="1"/>
    </xf>
    <xf numFmtId="44" fontId="31" fillId="0" borderId="15" xfId="50" applyFont="1" applyBorder="1" applyAlignment="1">
      <alignment wrapText="1"/>
    </xf>
    <xf numFmtId="44" fontId="2" fillId="33" borderId="16" xfId="50" applyFont="1" applyFill="1" applyBorder="1" applyAlignment="1">
      <alignment wrapText="1"/>
    </xf>
    <xf numFmtId="164" fontId="34" fillId="0" borderId="14" xfId="1" applyNumberFormat="1" applyFont="1" applyBorder="1" applyAlignment="1">
      <alignment horizontal="left" wrapText="1"/>
    </xf>
    <xf numFmtId="164" fontId="34" fillId="0" borderId="1" xfId="1" applyNumberFormat="1" applyFont="1" applyBorder="1" applyAlignment="1">
      <alignment horizontal="left" wrapText="1"/>
    </xf>
    <xf numFmtId="0" fontId="34" fillId="0" borderId="14" xfId="1" applyFont="1" applyBorder="1" applyAlignment="1">
      <alignment horizontal="center" wrapText="1"/>
    </xf>
    <xf numFmtId="0" fontId="34" fillId="0" borderId="1" xfId="1" applyFont="1" applyBorder="1" applyAlignment="1">
      <alignment horizontal="center" wrapText="1"/>
    </xf>
    <xf numFmtId="164" fontId="6" fillId="0" borderId="11" xfId="1" applyNumberFormat="1" applyFont="1" applyBorder="1" applyAlignment="1">
      <alignment horizontal="center" wrapText="1"/>
    </xf>
    <xf numFmtId="164" fontId="6" fillId="0" borderId="12" xfId="1" applyNumberFormat="1" applyFont="1" applyBorder="1" applyAlignment="1">
      <alignment horizontal="center" wrapText="1"/>
    </xf>
    <xf numFmtId="164" fontId="6" fillId="0" borderId="13" xfId="1" applyNumberFormat="1" applyFont="1" applyBorder="1" applyAlignment="1">
      <alignment horizontal="center" wrapText="1"/>
    </xf>
    <xf numFmtId="164" fontId="29" fillId="0" borderId="14" xfId="1" applyNumberFormat="1" applyFont="1" applyBorder="1" applyAlignment="1">
      <alignment horizontal="center" wrapText="1"/>
    </xf>
    <xf numFmtId="164" fontId="29" fillId="0" borderId="1" xfId="1" applyNumberFormat="1" applyFont="1" applyBorder="1" applyAlignment="1">
      <alignment horizontal="center" wrapText="1"/>
    </xf>
    <xf numFmtId="164" fontId="29" fillId="0" borderId="15" xfId="1" applyNumberFormat="1" applyFont="1" applyBorder="1" applyAlignment="1">
      <alignment horizontal="center" wrapText="1"/>
    </xf>
    <xf numFmtId="164" fontId="34" fillId="0" borderId="14" xfId="1" applyNumberFormat="1" applyFont="1" applyBorder="1" applyAlignment="1">
      <alignment horizontal="left" wrapText="1"/>
    </xf>
    <xf numFmtId="164" fontId="34" fillId="0" borderId="1" xfId="1" applyNumberFormat="1" applyFont="1" applyBorder="1" applyAlignment="1">
      <alignment horizontal="left" wrapText="1"/>
    </xf>
    <xf numFmtId="164" fontId="34" fillId="0" borderId="15" xfId="1" applyNumberFormat="1" applyFont="1" applyBorder="1" applyAlignment="1">
      <alignment horizontal="left" wrapText="1"/>
    </xf>
    <xf numFmtId="0" fontId="34" fillId="0" borderId="14" xfId="45" applyFont="1" applyBorder="1" applyAlignment="1">
      <alignment horizontal="center" wrapText="1"/>
    </xf>
    <xf numFmtId="0" fontId="34" fillId="0" borderId="1" xfId="45" applyFont="1" applyBorder="1" applyAlignment="1">
      <alignment horizontal="center" wrapText="1"/>
    </xf>
    <xf numFmtId="164" fontId="34" fillId="0" borderId="17" xfId="1" applyNumberFormat="1" applyFont="1" applyBorder="1" applyAlignment="1">
      <alignment horizontal="center" wrapText="1"/>
    </xf>
    <xf numFmtId="164" fontId="34" fillId="0" borderId="18" xfId="1" applyNumberFormat="1" applyFont="1" applyBorder="1" applyAlignment="1">
      <alignment horizontal="center" wrapText="1"/>
    </xf>
    <xf numFmtId="0" fontId="34" fillId="0" borderId="19" xfId="1" applyFont="1" applyBorder="1" applyAlignment="1">
      <alignment horizontal="center" wrapText="1"/>
    </xf>
    <xf numFmtId="0" fontId="34" fillId="0" borderId="20" xfId="1" applyFont="1" applyBorder="1" applyAlignment="1">
      <alignment horizontal="center" wrapText="1"/>
    </xf>
    <xf numFmtId="0" fontId="34" fillId="0" borderId="21" xfId="1" applyFont="1" applyBorder="1" applyAlignment="1">
      <alignment horizontal="center" wrapText="1"/>
    </xf>
    <xf numFmtId="44" fontId="6" fillId="34" borderId="22" xfId="50" applyFont="1" applyFill="1" applyBorder="1" applyAlignment="1">
      <alignment horizontal="center" wrapText="1"/>
    </xf>
    <xf numFmtId="44" fontId="6" fillId="34" borderId="23" xfId="50" applyFont="1" applyFill="1" applyBorder="1" applyAlignment="1">
      <alignment horizontal="center" wrapText="1"/>
    </xf>
  </cellXfs>
  <cellStyles count="51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urrency" xfId="50" builtinId="4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 xr:uid="{00000000-0005-0000-0000-000025000000}"/>
    <cellStyle name="Normal 2 2" xfId="3" xr:uid="{00000000-0005-0000-0000-000026000000}"/>
    <cellStyle name="Normal 2 2 2" xfId="47" xr:uid="{00000000-0005-0000-0000-000027000000}"/>
    <cellStyle name="Normal 2 3" xfId="48" xr:uid="{00000000-0005-0000-0000-000028000000}"/>
    <cellStyle name="Normal 2 4" xfId="46" xr:uid="{00000000-0005-0000-0000-000029000000}"/>
    <cellStyle name="Normal 3" xfId="4" xr:uid="{00000000-0005-0000-0000-00002A000000}"/>
    <cellStyle name="Normal 4" xfId="45" xr:uid="{00000000-0005-0000-0000-00002B000000}"/>
    <cellStyle name="Normal_Sheet1" xfId="2" xr:uid="{00000000-0005-0000-0000-00002C000000}"/>
    <cellStyle name="Note 2" xfId="49" xr:uid="{00000000-0005-0000-0000-00002D000000}"/>
    <cellStyle name="Output" xfId="14" builtinId="21" customBuiltin="1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7"/>
  <sheetViews>
    <sheetView tabSelected="1" topLeftCell="A25" zoomScaleNormal="100" zoomScalePageLayoutView="60" workbookViewId="0">
      <selection activeCell="N64" sqref="N64"/>
    </sheetView>
  </sheetViews>
  <sheetFormatPr defaultRowHeight="18.75" customHeight="1" x14ac:dyDescent="0.25"/>
  <cols>
    <col min="1" max="1" width="8.42578125" style="7" customWidth="1"/>
    <col min="2" max="2" width="33" style="2" customWidth="1"/>
    <col min="3" max="3" width="11.42578125" style="2" customWidth="1"/>
    <col min="4" max="4" width="11" style="2" customWidth="1"/>
    <col min="5" max="5" width="13" style="18" customWidth="1"/>
    <col min="6" max="6" width="18.5703125" style="18" customWidth="1"/>
    <col min="7" max="7" width="13.28515625" style="2" customWidth="1"/>
    <col min="8" max="8" width="16.28515625" style="2" customWidth="1"/>
    <col min="9" max="10" width="17.7109375" style="2" customWidth="1"/>
    <col min="11" max="16384" width="9.140625" style="2"/>
  </cols>
  <sheetData>
    <row r="1" spans="1:10" ht="36.75" customHeight="1" x14ac:dyDescent="0.3">
      <c r="A1" s="44" t="s">
        <v>42</v>
      </c>
      <c r="B1" s="45"/>
      <c r="C1" s="45"/>
      <c r="D1" s="45"/>
      <c r="E1" s="45"/>
      <c r="F1" s="46"/>
    </row>
    <row r="2" spans="1:10" ht="40.5" customHeight="1" x14ac:dyDescent="0.3">
      <c r="A2" s="47" t="s">
        <v>66</v>
      </c>
      <c r="B2" s="48"/>
      <c r="C2" s="48"/>
      <c r="D2" s="48"/>
      <c r="E2" s="48"/>
      <c r="F2" s="49"/>
    </row>
    <row r="3" spans="1:10" ht="30" customHeight="1" x14ac:dyDescent="0.3">
      <c r="A3" s="50" t="s">
        <v>42</v>
      </c>
      <c r="B3" s="51"/>
      <c r="C3" s="51"/>
      <c r="D3" s="51"/>
      <c r="E3" s="51"/>
      <c r="F3" s="52"/>
    </row>
    <row r="4" spans="1:10" ht="30" customHeight="1" x14ac:dyDescent="0.3">
      <c r="A4" s="40"/>
      <c r="B4" s="41"/>
      <c r="C4" s="41"/>
      <c r="D4" s="41"/>
      <c r="E4" s="55" t="s">
        <v>67</v>
      </c>
      <c r="F4" s="56"/>
      <c r="G4" s="55" t="s">
        <v>68</v>
      </c>
      <c r="H4" s="56"/>
      <c r="I4" s="55" t="s">
        <v>69</v>
      </c>
      <c r="J4" s="56"/>
    </row>
    <row r="5" spans="1:10" s="4" customFormat="1" ht="40.5" customHeight="1" x14ac:dyDescent="0.25">
      <c r="A5" s="31" t="s">
        <v>64</v>
      </c>
      <c r="B5" s="20" t="s">
        <v>0</v>
      </c>
      <c r="C5" s="8" t="s">
        <v>1</v>
      </c>
      <c r="D5" s="8" t="s">
        <v>2</v>
      </c>
      <c r="E5" s="19" t="s">
        <v>62</v>
      </c>
      <c r="F5" s="32" t="s">
        <v>63</v>
      </c>
    </row>
    <row r="6" spans="1:10" s="1" customFormat="1" ht="18.75" customHeight="1" x14ac:dyDescent="0.3">
      <c r="A6" s="33">
        <v>2021.501</v>
      </c>
      <c r="B6" s="21" t="s">
        <v>27</v>
      </c>
      <c r="C6" s="22" t="s">
        <v>3</v>
      </c>
      <c r="D6" s="23">
        <v>1</v>
      </c>
      <c r="E6" s="16">
        <v>5000</v>
      </c>
      <c r="F6" s="34">
        <f>E6*D6</f>
        <v>5000</v>
      </c>
      <c r="G6" s="16">
        <v>20000</v>
      </c>
      <c r="H6" s="34">
        <v>20000</v>
      </c>
      <c r="I6" s="16">
        <v>100000</v>
      </c>
      <c r="J6" s="34">
        <v>100000</v>
      </c>
    </row>
    <row r="7" spans="1:10" s="1" customFormat="1" ht="18.75" customHeight="1" x14ac:dyDescent="0.3">
      <c r="A7" s="33">
        <v>2503.6030000000001</v>
      </c>
      <c r="B7" s="24" t="s">
        <v>4</v>
      </c>
      <c r="C7" s="22" t="s">
        <v>5</v>
      </c>
      <c r="D7" s="25">
        <v>6348</v>
      </c>
      <c r="E7" s="16">
        <v>4</v>
      </c>
      <c r="F7" s="34">
        <f t="shared" ref="F7:F25" si="0">E7*D7</f>
        <v>25392</v>
      </c>
      <c r="G7" s="16">
        <v>3</v>
      </c>
      <c r="H7" s="34">
        <v>19044</v>
      </c>
      <c r="I7" s="16">
        <v>8</v>
      </c>
      <c r="J7" s="34">
        <v>50784</v>
      </c>
    </row>
    <row r="8" spans="1:10" s="1" customFormat="1" ht="18.75" customHeight="1" x14ac:dyDescent="0.3">
      <c r="A8" s="33">
        <v>2503.6030000000001</v>
      </c>
      <c r="B8" s="24" t="s">
        <v>30</v>
      </c>
      <c r="C8" s="22" t="s">
        <v>5</v>
      </c>
      <c r="D8" s="25">
        <v>16350</v>
      </c>
      <c r="E8" s="16">
        <v>4</v>
      </c>
      <c r="F8" s="34">
        <f t="shared" si="0"/>
        <v>65400</v>
      </c>
      <c r="G8" s="16">
        <v>3</v>
      </c>
      <c r="H8" s="34">
        <v>49050</v>
      </c>
      <c r="I8" s="16">
        <v>8</v>
      </c>
      <c r="J8" s="34">
        <v>130800</v>
      </c>
    </row>
    <row r="9" spans="1:10" s="1" customFormat="1" ht="18.75" customHeight="1" x14ac:dyDescent="0.3">
      <c r="A9" s="33">
        <v>2505.6030000000001</v>
      </c>
      <c r="B9" s="24" t="s">
        <v>26</v>
      </c>
      <c r="C9" s="22" t="s">
        <v>5</v>
      </c>
      <c r="D9" s="25">
        <v>399</v>
      </c>
      <c r="E9" s="16">
        <v>4</v>
      </c>
      <c r="F9" s="34">
        <f t="shared" si="0"/>
        <v>1596</v>
      </c>
      <c r="G9" s="16">
        <v>3</v>
      </c>
      <c r="H9" s="34">
        <v>1197</v>
      </c>
      <c r="I9" s="16">
        <v>8</v>
      </c>
      <c r="J9" s="34">
        <v>3192</v>
      </c>
    </row>
    <row r="10" spans="1:10" s="1" customFormat="1" ht="18.75" customHeight="1" x14ac:dyDescent="0.3">
      <c r="A10" s="33">
        <v>2503.6030000000001</v>
      </c>
      <c r="B10" s="24" t="s">
        <v>6</v>
      </c>
      <c r="C10" s="22" t="s">
        <v>5</v>
      </c>
      <c r="D10" s="25">
        <v>45316</v>
      </c>
      <c r="E10" s="16">
        <v>4</v>
      </c>
      <c r="F10" s="34">
        <f t="shared" si="0"/>
        <v>181264</v>
      </c>
      <c r="G10" s="16">
        <v>3</v>
      </c>
      <c r="H10" s="34">
        <v>135948</v>
      </c>
      <c r="I10" s="16">
        <v>8</v>
      </c>
      <c r="J10" s="34">
        <v>362528</v>
      </c>
    </row>
    <row r="11" spans="1:10" s="1" customFormat="1" ht="18.75" customHeight="1" x14ac:dyDescent="0.3">
      <c r="A11" s="33">
        <v>2503.6030000000001</v>
      </c>
      <c r="B11" s="24" t="s">
        <v>7</v>
      </c>
      <c r="C11" s="22" t="s">
        <v>5</v>
      </c>
      <c r="D11" s="25">
        <v>13349</v>
      </c>
      <c r="E11" s="16">
        <v>4</v>
      </c>
      <c r="F11" s="34">
        <f t="shared" si="0"/>
        <v>53396</v>
      </c>
      <c r="G11" s="16">
        <v>4</v>
      </c>
      <c r="H11" s="34">
        <v>53396</v>
      </c>
      <c r="I11" s="16">
        <v>8</v>
      </c>
      <c r="J11" s="34">
        <v>106792</v>
      </c>
    </row>
    <row r="12" spans="1:10" s="1" customFormat="1" ht="18.75" customHeight="1" x14ac:dyDescent="0.3">
      <c r="A12" s="33">
        <v>2503.6030000000001</v>
      </c>
      <c r="B12" s="24" t="s">
        <v>29</v>
      </c>
      <c r="C12" s="22" t="s">
        <v>5</v>
      </c>
      <c r="D12" s="25">
        <v>526</v>
      </c>
      <c r="E12" s="16">
        <v>4</v>
      </c>
      <c r="F12" s="34">
        <f t="shared" si="0"/>
        <v>2104</v>
      </c>
      <c r="G12" s="16">
        <v>4</v>
      </c>
      <c r="H12" s="34">
        <v>2104</v>
      </c>
      <c r="I12" s="16">
        <v>8</v>
      </c>
      <c r="J12" s="34">
        <v>4208</v>
      </c>
    </row>
    <row r="13" spans="1:10" s="1" customFormat="1" ht="18.75" customHeight="1" x14ac:dyDescent="0.3">
      <c r="A13" s="33">
        <v>2503.6030000000001</v>
      </c>
      <c r="B13" s="24" t="s">
        <v>8</v>
      </c>
      <c r="C13" s="22" t="s">
        <v>5</v>
      </c>
      <c r="D13" s="25">
        <v>9388</v>
      </c>
      <c r="E13" s="16">
        <v>4</v>
      </c>
      <c r="F13" s="34">
        <f t="shared" si="0"/>
        <v>37552</v>
      </c>
      <c r="G13" s="16">
        <v>4</v>
      </c>
      <c r="H13" s="34">
        <v>37552</v>
      </c>
      <c r="I13" s="16">
        <v>8</v>
      </c>
      <c r="J13" s="34">
        <v>75104</v>
      </c>
    </row>
    <row r="14" spans="1:10" s="1" customFormat="1" ht="18.75" customHeight="1" x14ac:dyDescent="0.3">
      <c r="A14" s="33">
        <v>2503.6030000000001</v>
      </c>
      <c r="B14" s="24" t="s">
        <v>28</v>
      </c>
      <c r="C14" s="22" t="s">
        <v>5</v>
      </c>
      <c r="D14" s="25">
        <v>641</v>
      </c>
      <c r="E14" s="16">
        <v>4</v>
      </c>
      <c r="F14" s="34">
        <f t="shared" si="0"/>
        <v>2564</v>
      </c>
      <c r="G14" s="16">
        <v>4</v>
      </c>
      <c r="H14" s="34">
        <v>2564</v>
      </c>
      <c r="I14" s="16">
        <v>8</v>
      </c>
      <c r="J14" s="34">
        <v>5128</v>
      </c>
    </row>
    <row r="15" spans="1:10" s="1" customFormat="1" ht="18.75" customHeight="1" x14ac:dyDescent="0.3">
      <c r="A15" s="33">
        <v>2503.6030000000001</v>
      </c>
      <c r="B15" s="24" t="s">
        <v>31</v>
      </c>
      <c r="C15" s="22" t="s">
        <v>5</v>
      </c>
      <c r="D15" s="25">
        <v>1203</v>
      </c>
      <c r="E15" s="16">
        <v>4</v>
      </c>
      <c r="F15" s="34">
        <f t="shared" si="0"/>
        <v>4812</v>
      </c>
      <c r="G15" s="16">
        <v>4</v>
      </c>
      <c r="H15" s="34">
        <v>4812</v>
      </c>
      <c r="I15" s="16">
        <v>8</v>
      </c>
      <c r="J15" s="34">
        <v>9624</v>
      </c>
    </row>
    <row r="16" spans="1:10" s="1" customFormat="1" ht="18.75" customHeight="1" x14ac:dyDescent="0.3">
      <c r="A16" s="33">
        <v>2503.6030000000001</v>
      </c>
      <c r="B16" s="24" t="s">
        <v>32</v>
      </c>
      <c r="C16" s="22" t="s">
        <v>5</v>
      </c>
      <c r="D16" s="25">
        <v>4033</v>
      </c>
      <c r="E16" s="16">
        <v>4</v>
      </c>
      <c r="F16" s="34">
        <f t="shared" si="0"/>
        <v>16132</v>
      </c>
      <c r="G16" s="16">
        <v>4</v>
      </c>
      <c r="H16" s="34">
        <v>16132</v>
      </c>
      <c r="I16" s="16">
        <v>8</v>
      </c>
      <c r="J16" s="34">
        <v>32264</v>
      </c>
    </row>
    <row r="17" spans="1:10" s="1" customFormat="1" ht="18.75" customHeight="1" x14ac:dyDescent="0.3">
      <c r="A17" s="33">
        <v>2503.6030000000001</v>
      </c>
      <c r="B17" s="24" t="s">
        <v>33</v>
      </c>
      <c r="C17" s="22" t="s">
        <v>5</v>
      </c>
      <c r="D17" s="25">
        <v>880</v>
      </c>
      <c r="E17" s="16">
        <v>4</v>
      </c>
      <c r="F17" s="34">
        <f t="shared" si="0"/>
        <v>3520</v>
      </c>
      <c r="G17" s="16">
        <v>4.5</v>
      </c>
      <c r="H17" s="34">
        <v>3960</v>
      </c>
      <c r="I17" s="16">
        <v>8</v>
      </c>
      <c r="J17" s="34">
        <v>7040</v>
      </c>
    </row>
    <row r="18" spans="1:10" s="1" customFormat="1" ht="18.75" customHeight="1" x14ac:dyDescent="0.3">
      <c r="A18" s="33">
        <v>2503.6030000000001</v>
      </c>
      <c r="B18" s="24" t="s">
        <v>37</v>
      </c>
      <c r="C18" s="22" t="s">
        <v>5</v>
      </c>
      <c r="D18" s="25">
        <v>1719</v>
      </c>
      <c r="E18" s="16">
        <v>4</v>
      </c>
      <c r="F18" s="34">
        <f t="shared" si="0"/>
        <v>6876</v>
      </c>
      <c r="G18" s="16">
        <v>4.5</v>
      </c>
      <c r="H18" s="34">
        <v>7735.5</v>
      </c>
      <c r="I18" s="16">
        <v>8</v>
      </c>
      <c r="J18" s="34">
        <v>13752</v>
      </c>
    </row>
    <row r="19" spans="1:10" s="1" customFormat="1" ht="18.75" customHeight="1" x14ac:dyDescent="0.3">
      <c r="A19" s="33">
        <v>2503.6030000000001</v>
      </c>
      <c r="B19" s="24" t="s">
        <v>38</v>
      </c>
      <c r="C19" s="22" t="s">
        <v>5</v>
      </c>
      <c r="D19" s="25">
        <v>481</v>
      </c>
      <c r="E19" s="16">
        <v>4</v>
      </c>
      <c r="F19" s="34">
        <f t="shared" si="0"/>
        <v>1924</v>
      </c>
      <c r="G19" s="16">
        <v>4.5</v>
      </c>
      <c r="H19" s="34">
        <v>2164.5</v>
      </c>
      <c r="I19" s="16">
        <v>10</v>
      </c>
      <c r="J19" s="34">
        <v>4810</v>
      </c>
    </row>
    <row r="20" spans="1:10" s="1" customFormat="1" ht="18.75" customHeight="1" x14ac:dyDescent="0.3">
      <c r="A20" s="33">
        <v>2503.6030000000001</v>
      </c>
      <c r="B20" s="24" t="s">
        <v>9</v>
      </c>
      <c r="C20" s="22" t="s">
        <v>5</v>
      </c>
      <c r="D20" s="25">
        <v>883</v>
      </c>
      <c r="E20" s="16">
        <v>4</v>
      </c>
      <c r="F20" s="34">
        <f t="shared" si="0"/>
        <v>3532</v>
      </c>
      <c r="G20" s="16">
        <v>4.5</v>
      </c>
      <c r="H20" s="34">
        <v>3973.5</v>
      </c>
      <c r="I20" s="16">
        <v>15</v>
      </c>
      <c r="J20" s="34">
        <v>13245</v>
      </c>
    </row>
    <row r="21" spans="1:10" s="1" customFormat="1" ht="18.75" customHeight="1" x14ac:dyDescent="0.3">
      <c r="A21" s="33">
        <v>2503.6030000000001</v>
      </c>
      <c r="B21" s="24" t="s">
        <v>39</v>
      </c>
      <c r="C21" s="22" t="s">
        <v>5</v>
      </c>
      <c r="D21" s="25">
        <v>2953</v>
      </c>
      <c r="E21" s="16">
        <v>4</v>
      </c>
      <c r="F21" s="34">
        <f t="shared" si="0"/>
        <v>11812</v>
      </c>
      <c r="G21" s="16">
        <v>6</v>
      </c>
      <c r="H21" s="34">
        <v>17718</v>
      </c>
      <c r="I21" s="16">
        <v>40</v>
      </c>
      <c r="J21" s="34">
        <v>118120</v>
      </c>
    </row>
    <row r="22" spans="1:10" s="1" customFormat="1" ht="18.75" customHeight="1" x14ac:dyDescent="0.3">
      <c r="A22" s="33">
        <v>2503.6030000000001</v>
      </c>
      <c r="B22" s="24" t="s">
        <v>25</v>
      </c>
      <c r="C22" s="22" t="s">
        <v>5</v>
      </c>
      <c r="D22" s="25">
        <v>2275</v>
      </c>
      <c r="E22" s="16">
        <v>4</v>
      </c>
      <c r="F22" s="34">
        <f t="shared" si="0"/>
        <v>9100</v>
      </c>
      <c r="G22" s="16">
        <v>6</v>
      </c>
      <c r="H22" s="34">
        <v>13650</v>
      </c>
      <c r="I22" s="16">
        <v>100</v>
      </c>
      <c r="J22" s="34">
        <v>227500</v>
      </c>
    </row>
    <row r="23" spans="1:10" s="1" customFormat="1" ht="18.75" customHeight="1" x14ac:dyDescent="0.3">
      <c r="A23" s="33">
        <v>2503.6030000000001</v>
      </c>
      <c r="B23" s="24" t="s">
        <v>40</v>
      </c>
      <c r="C23" s="22" t="s">
        <v>5</v>
      </c>
      <c r="D23" s="25">
        <v>1663</v>
      </c>
      <c r="E23" s="16">
        <v>4</v>
      </c>
      <c r="F23" s="34">
        <f t="shared" si="0"/>
        <v>6652</v>
      </c>
      <c r="G23" s="16">
        <v>6</v>
      </c>
      <c r="H23" s="34">
        <v>9978</v>
      </c>
      <c r="I23" s="16">
        <v>100</v>
      </c>
      <c r="J23" s="34">
        <v>166300</v>
      </c>
    </row>
    <row r="24" spans="1:10" s="1" customFormat="1" ht="18.75" customHeight="1" x14ac:dyDescent="0.3">
      <c r="A24" s="33">
        <v>2503.6030000000001</v>
      </c>
      <c r="B24" s="24" t="s">
        <v>41</v>
      </c>
      <c r="C24" s="22" t="s">
        <v>5</v>
      </c>
      <c r="D24" s="25">
        <v>666</v>
      </c>
      <c r="E24" s="16">
        <v>4</v>
      </c>
      <c r="F24" s="34">
        <f t="shared" si="0"/>
        <v>2664</v>
      </c>
      <c r="G24" s="16">
        <v>6</v>
      </c>
      <c r="H24" s="34">
        <v>3996</v>
      </c>
      <c r="I24" s="16">
        <v>100</v>
      </c>
      <c r="J24" s="34">
        <v>66600</v>
      </c>
    </row>
    <row r="25" spans="1:10" s="1" customFormat="1" ht="18.75" customHeight="1" x14ac:dyDescent="0.3">
      <c r="A25" s="33">
        <v>2503.6030000000001</v>
      </c>
      <c r="B25" s="24" t="s">
        <v>43</v>
      </c>
      <c r="C25" s="22" t="s">
        <v>5</v>
      </c>
      <c r="D25" s="25">
        <v>2206</v>
      </c>
      <c r="E25" s="16">
        <v>4</v>
      </c>
      <c r="F25" s="34">
        <f t="shared" si="0"/>
        <v>8824</v>
      </c>
      <c r="G25" s="16">
        <v>12.5</v>
      </c>
      <c r="H25" s="34">
        <v>27575</v>
      </c>
      <c r="I25" s="16">
        <v>275</v>
      </c>
      <c r="J25" s="34">
        <v>606650</v>
      </c>
    </row>
    <row r="26" spans="1:10" s="1" customFormat="1" ht="32.25" customHeight="1" x14ac:dyDescent="0.3">
      <c r="A26" s="53" t="s">
        <v>59</v>
      </c>
      <c r="B26" s="54"/>
      <c r="C26" s="54"/>
      <c r="D26" s="54"/>
      <c r="E26" s="54"/>
      <c r="F26" s="35">
        <f>SUM(F6:F25)</f>
        <v>450116</v>
      </c>
      <c r="G26" s="35"/>
      <c r="H26" s="35">
        <f t="shared" ref="H26" si="1">SUM(H6:H25)</f>
        <v>432549.5</v>
      </c>
      <c r="I26" s="35"/>
      <c r="J26" s="35">
        <f t="shared" ref="J26" si="2">SUM(J6:J25)</f>
        <v>2104441</v>
      </c>
    </row>
    <row r="27" spans="1:10" s="1" customFormat="1" ht="18.75" customHeight="1" x14ac:dyDescent="0.3">
      <c r="A27" s="50" t="s">
        <v>58</v>
      </c>
      <c r="B27" s="51"/>
      <c r="C27" s="51"/>
      <c r="D27" s="51"/>
      <c r="E27" s="51"/>
      <c r="F27" s="52"/>
    </row>
    <row r="28" spans="1:10" s="5" customFormat="1" ht="18.75" customHeight="1" x14ac:dyDescent="0.3">
      <c r="A28" s="31" t="s">
        <v>64</v>
      </c>
      <c r="B28" s="20" t="s">
        <v>0</v>
      </c>
      <c r="C28" s="8" t="s">
        <v>1</v>
      </c>
      <c r="D28" s="8" t="s">
        <v>2</v>
      </c>
      <c r="E28" s="19" t="s">
        <v>62</v>
      </c>
      <c r="F28" s="32" t="s">
        <v>63</v>
      </c>
    </row>
    <row r="29" spans="1:10" s="1" customFormat="1" ht="18.75" customHeight="1" x14ac:dyDescent="0.3">
      <c r="A29" s="36">
        <v>2021.501</v>
      </c>
      <c r="B29" s="26" t="s">
        <v>60</v>
      </c>
      <c r="C29" s="27" t="s">
        <v>3</v>
      </c>
      <c r="D29" s="25">
        <v>1</v>
      </c>
      <c r="E29" s="16">
        <v>5000</v>
      </c>
      <c r="F29" s="34">
        <f>E29*D29</f>
        <v>5000</v>
      </c>
      <c r="G29" s="16">
        <v>10000</v>
      </c>
      <c r="H29" s="34">
        <v>10000</v>
      </c>
      <c r="I29" s="16">
        <v>51000</v>
      </c>
      <c r="J29" s="34">
        <v>51000</v>
      </c>
    </row>
    <row r="30" spans="1:10" s="1" customFormat="1" ht="18.75" customHeight="1" x14ac:dyDescent="0.3">
      <c r="A30" s="36">
        <v>2503.6030000000001</v>
      </c>
      <c r="B30" s="26" t="s">
        <v>10</v>
      </c>
      <c r="C30" s="27" t="s">
        <v>5</v>
      </c>
      <c r="D30" s="25">
        <v>8813</v>
      </c>
      <c r="E30" s="16">
        <v>1.5</v>
      </c>
      <c r="F30" s="34">
        <f t="shared" ref="F30:F53" si="3">E30*D30</f>
        <v>13219.5</v>
      </c>
      <c r="G30" s="16">
        <v>2</v>
      </c>
      <c r="H30" s="34">
        <v>17626</v>
      </c>
      <c r="I30" s="16">
        <v>5</v>
      </c>
      <c r="J30" s="34">
        <v>44065</v>
      </c>
    </row>
    <row r="31" spans="1:10" s="1" customFormat="1" ht="18.75" customHeight="1" x14ac:dyDescent="0.3">
      <c r="A31" s="36">
        <v>2503.6030000000001</v>
      </c>
      <c r="B31" s="26" t="s">
        <v>11</v>
      </c>
      <c r="C31" s="27" t="s">
        <v>5</v>
      </c>
      <c r="D31" s="25">
        <v>19061</v>
      </c>
      <c r="E31" s="16">
        <v>1.5</v>
      </c>
      <c r="F31" s="34">
        <f t="shared" si="3"/>
        <v>28591.5</v>
      </c>
      <c r="G31" s="16">
        <v>2</v>
      </c>
      <c r="H31" s="34">
        <v>38122</v>
      </c>
      <c r="I31" s="16">
        <v>5</v>
      </c>
      <c r="J31" s="34">
        <v>95305</v>
      </c>
    </row>
    <row r="32" spans="1:10" s="1" customFormat="1" ht="18.75" customHeight="1" x14ac:dyDescent="0.3">
      <c r="A32" s="36">
        <v>2503.6030000000001</v>
      </c>
      <c r="B32" s="26" t="s">
        <v>44</v>
      </c>
      <c r="C32" s="27" t="s">
        <v>5</v>
      </c>
      <c r="D32" s="25">
        <v>355</v>
      </c>
      <c r="E32" s="16">
        <v>1.5</v>
      </c>
      <c r="F32" s="34">
        <f t="shared" si="3"/>
        <v>532.5</v>
      </c>
      <c r="G32" s="16">
        <v>2</v>
      </c>
      <c r="H32" s="34">
        <v>710</v>
      </c>
      <c r="I32" s="16">
        <v>5</v>
      </c>
      <c r="J32" s="34">
        <v>1775</v>
      </c>
    </row>
    <row r="33" spans="1:10" s="1" customFormat="1" ht="18.75" customHeight="1" x14ac:dyDescent="0.3">
      <c r="A33" s="36">
        <v>2503.6030000000001</v>
      </c>
      <c r="B33" s="26" t="s">
        <v>12</v>
      </c>
      <c r="C33" s="27" t="s">
        <v>5</v>
      </c>
      <c r="D33" s="25">
        <v>8912</v>
      </c>
      <c r="E33" s="16">
        <v>1.5</v>
      </c>
      <c r="F33" s="34">
        <f t="shared" si="3"/>
        <v>13368</v>
      </c>
      <c r="G33" s="16">
        <v>2</v>
      </c>
      <c r="H33" s="34">
        <v>17824</v>
      </c>
      <c r="I33" s="16">
        <v>5</v>
      </c>
      <c r="J33" s="34">
        <v>44560</v>
      </c>
    </row>
    <row r="34" spans="1:10" s="1" customFormat="1" ht="18.75" customHeight="1" x14ac:dyDescent="0.3">
      <c r="A34" s="36">
        <v>2503.6030000000001</v>
      </c>
      <c r="B34" s="26" t="s">
        <v>13</v>
      </c>
      <c r="C34" s="27" t="s">
        <v>5</v>
      </c>
      <c r="D34" s="25">
        <v>4207</v>
      </c>
      <c r="E34" s="16">
        <v>1.5</v>
      </c>
      <c r="F34" s="34">
        <f t="shared" si="3"/>
        <v>6310.5</v>
      </c>
      <c r="G34" s="16">
        <v>2</v>
      </c>
      <c r="H34" s="34">
        <v>8414</v>
      </c>
      <c r="I34" s="16">
        <v>5</v>
      </c>
      <c r="J34" s="34">
        <v>21035</v>
      </c>
    </row>
    <row r="35" spans="1:10" s="1" customFormat="1" ht="18.75" customHeight="1" x14ac:dyDescent="0.3">
      <c r="A35" s="36">
        <v>2503.6030000000001</v>
      </c>
      <c r="B35" s="26" t="s">
        <v>45</v>
      </c>
      <c r="C35" s="27" t="s">
        <v>5</v>
      </c>
      <c r="D35" s="25">
        <v>51</v>
      </c>
      <c r="E35" s="16">
        <v>1.5</v>
      </c>
      <c r="F35" s="34">
        <f t="shared" si="3"/>
        <v>76.5</v>
      </c>
      <c r="G35" s="16">
        <v>2</v>
      </c>
      <c r="H35" s="34">
        <v>102</v>
      </c>
      <c r="I35" s="16">
        <v>5</v>
      </c>
      <c r="J35" s="34">
        <v>255</v>
      </c>
    </row>
    <row r="36" spans="1:10" s="1" customFormat="1" ht="18.75" customHeight="1" x14ac:dyDescent="0.3">
      <c r="A36" s="36">
        <v>2503.6030000000001</v>
      </c>
      <c r="B36" s="26" t="s">
        <v>14</v>
      </c>
      <c r="C36" s="27" t="s">
        <v>5</v>
      </c>
      <c r="D36" s="25">
        <v>8162</v>
      </c>
      <c r="E36" s="16">
        <v>1.5</v>
      </c>
      <c r="F36" s="34">
        <f t="shared" si="3"/>
        <v>12243</v>
      </c>
      <c r="G36" s="16">
        <v>2</v>
      </c>
      <c r="H36" s="34">
        <v>16324</v>
      </c>
      <c r="I36" s="16">
        <v>5</v>
      </c>
      <c r="J36" s="34">
        <v>40810</v>
      </c>
    </row>
    <row r="37" spans="1:10" s="1" customFormat="1" ht="18.75" customHeight="1" x14ac:dyDescent="0.3">
      <c r="A37" s="36">
        <v>2503.6030000000001</v>
      </c>
      <c r="B37" s="26" t="s">
        <v>15</v>
      </c>
      <c r="C37" s="27" t="s">
        <v>5</v>
      </c>
      <c r="D37" s="25">
        <v>5674</v>
      </c>
      <c r="E37" s="16">
        <v>1.5</v>
      </c>
      <c r="F37" s="34">
        <f t="shared" si="3"/>
        <v>8511</v>
      </c>
      <c r="G37" s="16">
        <v>2</v>
      </c>
      <c r="H37" s="34">
        <v>11348</v>
      </c>
      <c r="I37" s="16">
        <v>5</v>
      </c>
      <c r="J37" s="34">
        <v>28370</v>
      </c>
    </row>
    <row r="38" spans="1:10" s="1" customFormat="1" ht="18.75" customHeight="1" x14ac:dyDescent="0.3">
      <c r="A38" s="36">
        <v>2503.6030000000001</v>
      </c>
      <c r="B38" s="26" t="s">
        <v>16</v>
      </c>
      <c r="C38" s="27" t="s">
        <v>5</v>
      </c>
      <c r="D38" s="25">
        <v>3871</v>
      </c>
      <c r="E38" s="16">
        <v>1.5</v>
      </c>
      <c r="F38" s="34">
        <f t="shared" si="3"/>
        <v>5806.5</v>
      </c>
      <c r="G38" s="16">
        <v>2</v>
      </c>
      <c r="H38" s="34">
        <v>7742</v>
      </c>
      <c r="I38" s="16">
        <v>5</v>
      </c>
      <c r="J38" s="34">
        <v>19355</v>
      </c>
    </row>
    <row r="39" spans="1:10" s="1" customFormat="1" ht="18.75" customHeight="1" x14ac:dyDescent="0.3">
      <c r="A39" s="36">
        <v>2503.6030000000001</v>
      </c>
      <c r="B39" s="26" t="s">
        <v>17</v>
      </c>
      <c r="C39" s="27" t="s">
        <v>5</v>
      </c>
      <c r="D39" s="25">
        <v>2024</v>
      </c>
      <c r="E39" s="16">
        <v>1.5</v>
      </c>
      <c r="F39" s="34">
        <f t="shared" si="3"/>
        <v>3036</v>
      </c>
      <c r="G39" s="16">
        <v>2</v>
      </c>
      <c r="H39" s="34">
        <v>4048</v>
      </c>
      <c r="I39" s="16">
        <v>5</v>
      </c>
      <c r="J39" s="34">
        <v>10120</v>
      </c>
    </row>
    <row r="40" spans="1:10" s="1" customFormat="1" ht="18.75" customHeight="1" x14ac:dyDescent="0.3">
      <c r="A40" s="36">
        <v>2503.6030000000001</v>
      </c>
      <c r="B40" s="26" t="s">
        <v>18</v>
      </c>
      <c r="C40" s="27" t="s">
        <v>5</v>
      </c>
      <c r="D40" s="25">
        <v>3940</v>
      </c>
      <c r="E40" s="16">
        <v>1.5</v>
      </c>
      <c r="F40" s="34">
        <f t="shared" si="3"/>
        <v>5910</v>
      </c>
      <c r="G40" s="16">
        <v>2</v>
      </c>
      <c r="H40" s="34">
        <v>7880</v>
      </c>
      <c r="I40" s="16">
        <v>5</v>
      </c>
      <c r="J40" s="34">
        <v>19700</v>
      </c>
    </row>
    <row r="41" spans="1:10" s="1" customFormat="1" ht="18.75" customHeight="1" x14ac:dyDescent="0.3">
      <c r="A41" s="36">
        <v>2503.6030000000001</v>
      </c>
      <c r="B41" s="26" t="s">
        <v>46</v>
      </c>
      <c r="C41" s="27" t="s">
        <v>5</v>
      </c>
      <c r="D41" s="25">
        <v>271</v>
      </c>
      <c r="E41" s="16">
        <v>1.5</v>
      </c>
      <c r="F41" s="34">
        <f t="shared" si="3"/>
        <v>406.5</v>
      </c>
      <c r="G41" s="16">
        <v>2</v>
      </c>
      <c r="H41" s="34">
        <v>542</v>
      </c>
      <c r="I41" s="16">
        <v>5</v>
      </c>
      <c r="J41" s="34">
        <v>1355</v>
      </c>
    </row>
    <row r="42" spans="1:10" s="1" customFormat="1" ht="18.75" customHeight="1" x14ac:dyDescent="0.3">
      <c r="A42" s="36">
        <v>2503.6030000000001</v>
      </c>
      <c r="B42" s="26" t="s">
        <v>19</v>
      </c>
      <c r="C42" s="27" t="s">
        <v>5</v>
      </c>
      <c r="D42" s="25">
        <v>1386</v>
      </c>
      <c r="E42" s="16">
        <v>1.5</v>
      </c>
      <c r="F42" s="34">
        <f t="shared" si="3"/>
        <v>2079</v>
      </c>
      <c r="G42" s="16">
        <v>2</v>
      </c>
      <c r="H42" s="34">
        <v>2772</v>
      </c>
      <c r="I42" s="16">
        <v>25</v>
      </c>
      <c r="J42" s="34">
        <v>34650</v>
      </c>
    </row>
    <row r="43" spans="1:10" s="1" customFormat="1" ht="18.75" customHeight="1" x14ac:dyDescent="0.3">
      <c r="A43" s="36">
        <v>2503.6030000000001</v>
      </c>
      <c r="B43" s="26" t="s">
        <v>47</v>
      </c>
      <c r="C43" s="27" t="s">
        <v>5</v>
      </c>
      <c r="D43" s="25">
        <v>517</v>
      </c>
      <c r="E43" s="16">
        <v>1.5</v>
      </c>
      <c r="F43" s="34">
        <f t="shared" si="3"/>
        <v>775.5</v>
      </c>
      <c r="G43" s="16">
        <v>2</v>
      </c>
      <c r="H43" s="34">
        <v>1034</v>
      </c>
      <c r="I43" s="16">
        <v>25</v>
      </c>
      <c r="J43" s="34">
        <v>12925</v>
      </c>
    </row>
    <row r="44" spans="1:10" s="1" customFormat="1" ht="18.75" customHeight="1" x14ac:dyDescent="0.3">
      <c r="A44" s="36">
        <v>2503.6030000000001</v>
      </c>
      <c r="B44" s="26" t="s">
        <v>20</v>
      </c>
      <c r="C44" s="27" t="s">
        <v>5</v>
      </c>
      <c r="D44" s="25">
        <v>2630</v>
      </c>
      <c r="E44" s="16">
        <v>1.5</v>
      </c>
      <c r="F44" s="34">
        <f t="shared" si="3"/>
        <v>3945</v>
      </c>
      <c r="G44" s="16">
        <v>2</v>
      </c>
      <c r="H44" s="34">
        <v>5260</v>
      </c>
      <c r="I44" s="16">
        <v>25</v>
      </c>
      <c r="J44" s="34">
        <v>65750</v>
      </c>
    </row>
    <row r="45" spans="1:10" s="1" customFormat="1" ht="18.75" customHeight="1" x14ac:dyDescent="0.3">
      <c r="A45" s="36">
        <v>2503.6030000000001</v>
      </c>
      <c r="B45" s="26" t="s">
        <v>21</v>
      </c>
      <c r="C45" s="27" t="s">
        <v>5</v>
      </c>
      <c r="D45" s="25">
        <v>2692</v>
      </c>
      <c r="E45" s="16">
        <v>1.5</v>
      </c>
      <c r="F45" s="34">
        <f t="shared" si="3"/>
        <v>4038</v>
      </c>
      <c r="G45" s="16">
        <v>2</v>
      </c>
      <c r="H45" s="34">
        <v>5384</v>
      </c>
      <c r="I45" s="16">
        <v>25</v>
      </c>
      <c r="J45" s="34">
        <v>67300</v>
      </c>
    </row>
    <row r="46" spans="1:10" s="1" customFormat="1" ht="18.75" customHeight="1" x14ac:dyDescent="0.3">
      <c r="A46" s="36">
        <v>2503.6030000000001</v>
      </c>
      <c r="B46" s="26" t="s">
        <v>22</v>
      </c>
      <c r="C46" s="27" t="s">
        <v>5</v>
      </c>
      <c r="D46" s="25">
        <v>1301</v>
      </c>
      <c r="E46" s="16">
        <v>3</v>
      </c>
      <c r="F46" s="34">
        <f t="shared" si="3"/>
        <v>3903</v>
      </c>
      <c r="G46" s="16">
        <v>2</v>
      </c>
      <c r="H46" s="34">
        <v>2602</v>
      </c>
      <c r="I46" s="16">
        <v>40</v>
      </c>
      <c r="J46" s="34">
        <v>52040</v>
      </c>
    </row>
    <row r="47" spans="1:10" s="1" customFormat="1" ht="18.75" customHeight="1" x14ac:dyDescent="0.3">
      <c r="A47" s="36">
        <v>2503.6030000000001</v>
      </c>
      <c r="B47" s="26" t="s">
        <v>24</v>
      </c>
      <c r="C47" s="27" t="s">
        <v>5</v>
      </c>
      <c r="D47" s="25">
        <v>881</v>
      </c>
      <c r="E47" s="16">
        <v>3</v>
      </c>
      <c r="F47" s="34">
        <f t="shared" si="3"/>
        <v>2643</v>
      </c>
      <c r="G47" s="16">
        <v>6</v>
      </c>
      <c r="H47" s="34">
        <v>5286</v>
      </c>
      <c r="I47" s="16">
        <v>40</v>
      </c>
      <c r="J47" s="34">
        <v>35240</v>
      </c>
    </row>
    <row r="48" spans="1:10" s="1" customFormat="1" ht="18.75" customHeight="1" x14ac:dyDescent="0.3">
      <c r="A48" s="36">
        <v>2503.6030000000001</v>
      </c>
      <c r="B48" s="26" t="s">
        <v>23</v>
      </c>
      <c r="C48" s="27" t="s">
        <v>5</v>
      </c>
      <c r="D48" s="25">
        <v>1363</v>
      </c>
      <c r="E48" s="16">
        <v>3</v>
      </c>
      <c r="F48" s="34">
        <f t="shared" si="3"/>
        <v>4089</v>
      </c>
      <c r="G48" s="16">
        <v>6</v>
      </c>
      <c r="H48" s="34">
        <v>8178</v>
      </c>
      <c r="I48" s="16">
        <v>40</v>
      </c>
      <c r="J48" s="34">
        <v>54520</v>
      </c>
    </row>
    <row r="49" spans="1:10" s="1" customFormat="1" ht="18.75" customHeight="1" x14ac:dyDescent="0.3">
      <c r="A49" s="36">
        <v>2503.6030000000001</v>
      </c>
      <c r="B49" s="26" t="s">
        <v>34</v>
      </c>
      <c r="C49" s="27" t="s">
        <v>5</v>
      </c>
      <c r="D49" s="25">
        <v>688</v>
      </c>
      <c r="E49" s="16">
        <v>3</v>
      </c>
      <c r="F49" s="34">
        <f t="shared" si="3"/>
        <v>2064</v>
      </c>
      <c r="G49" s="16">
        <v>6</v>
      </c>
      <c r="H49" s="34">
        <v>4128</v>
      </c>
      <c r="I49" s="16">
        <v>40</v>
      </c>
      <c r="J49" s="34">
        <v>27520</v>
      </c>
    </row>
    <row r="50" spans="1:10" s="1" customFormat="1" ht="18.75" customHeight="1" x14ac:dyDescent="0.3">
      <c r="A50" s="36">
        <v>2503.6030000000001</v>
      </c>
      <c r="B50" s="26" t="s">
        <v>35</v>
      </c>
      <c r="C50" s="27" t="s">
        <v>5</v>
      </c>
      <c r="D50" s="25">
        <v>1075</v>
      </c>
      <c r="E50" s="16">
        <v>3</v>
      </c>
      <c r="F50" s="34">
        <f t="shared" si="3"/>
        <v>3225</v>
      </c>
      <c r="G50" s="16">
        <v>6</v>
      </c>
      <c r="H50" s="34">
        <v>6450</v>
      </c>
      <c r="I50" s="16">
        <v>40</v>
      </c>
      <c r="J50" s="34">
        <v>43000</v>
      </c>
    </row>
    <row r="51" spans="1:10" s="1" customFormat="1" ht="18.75" customHeight="1" x14ac:dyDescent="0.3">
      <c r="A51" s="36">
        <v>2503.6030000000001</v>
      </c>
      <c r="B51" s="26" t="s">
        <v>36</v>
      </c>
      <c r="C51" s="27" t="s">
        <v>5</v>
      </c>
      <c r="D51" s="25">
        <v>755</v>
      </c>
      <c r="E51" s="16">
        <v>3</v>
      </c>
      <c r="F51" s="34">
        <f t="shared" si="3"/>
        <v>2265</v>
      </c>
      <c r="G51" s="16">
        <v>6</v>
      </c>
      <c r="H51" s="34">
        <v>4530</v>
      </c>
      <c r="I51" s="16">
        <v>40</v>
      </c>
      <c r="J51" s="34">
        <v>30200</v>
      </c>
    </row>
    <row r="52" spans="1:10" s="1" customFormat="1" ht="18.75" customHeight="1" x14ac:dyDescent="0.3">
      <c r="A52" s="36">
        <v>2503.6030000000001</v>
      </c>
      <c r="B52" s="26" t="s">
        <v>48</v>
      </c>
      <c r="C52" s="27" t="s">
        <v>5</v>
      </c>
      <c r="D52" s="25">
        <v>2664</v>
      </c>
      <c r="E52" s="16">
        <v>3</v>
      </c>
      <c r="F52" s="34">
        <f t="shared" si="3"/>
        <v>7992</v>
      </c>
      <c r="G52" s="16">
        <v>6</v>
      </c>
      <c r="H52" s="34">
        <v>15984</v>
      </c>
      <c r="I52" s="16">
        <v>55</v>
      </c>
      <c r="J52" s="34">
        <v>146520</v>
      </c>
    </row>
    <row r="53" spans="1:10" s="1" customFormat="1" ht="18.75" customHeight="1" x14ac:dyDescent="0.3">
      <c r="A53" s="36">
        <v>2503.6030000000001</v>
      </c>
      <c r="B53" s="26" t="s">
        <v>49</v>
      </c>
      <c r="C53" s="27" t="s">
        <v>5</v>
      </c>
      <c r="D53" s="25">
        <v>1491</v>
      </c>
      <c r="E53" s="16">
        <v>3</v>
      </c>
      <c r="F53" s="34">
        <f t="shared" si="3"/>
        <v>4473</v>
      </c>
      <c r="G53" s="16">
        <v>6</v>
      </c>
      <c r="H53" s="34">
        <v>8946</v>
      </c>
      <c r="I53" s="16">
        <v>60</v>
      </c>
      <c r="J53" s="34">
        <v>89460</v>
      </c>
    </row>
    <row r="54" spans="1:10" s="1" customFormat="1" ht="29.25" customHeight="1" x14ac:dyDescent="0.3">
      <c r="A54" s="42" t="s">
        <v>59</v>
      </c>
      <c r="B54" s="43"/>
      <c r="C54" s="43"/>
      <c r="D54" s="43"/>
      <c r="E54" s="43"/>
      <c r="F54" s="35">
        <f>SUM(F29:F53)</f>
        <v>144503</v>
      </c>
      <c r="G54" s="35"/>
      <c r="H54" s="35">
        <f t="shared" ref="H54" si="4">SUM(H29:H53)</f>
        <v>211236</v>
      </c>
      <c r="I54" s="35"/>
      <c r="J54" s="35">
        <f t="shared" ref="J54" si="5">SUM(J29:J53)</f>
        <v>1036830</v>
      </c>
    </row>
    <row r="55" spans="1:10" s="1" customFormat="1" ht="18.75" customHeight="1" x14ac:dyDescent="0.3">
      <c r="A55" s="50" t="s">
        <v>57</v>
      </c>
      <c r="B55" s="51"/>
      <c r="C55" s="51"/>
      <c r="D55" s="51"/>
      <c r="E55" s="51"/>
      <c r="F55" s="52"/>
    </row>
    <row r="56" spans="1:10" ht="18.75" customHeight="1" x14ac:dyDescent="0.25">
      <c r="A56" s="31" t="s">
        <v>64</v>
      </c>
      <c r="B56" s="20" t="s">
        <v>0</v>
      </c>
      <c r="C56" s="8" t="s">
        <v>1</v>
      </c>
      <c r="D56" s="8" t="s">
        <v>2</v>
      </c>
      <c r="E56" s="19" t="s">
        <v>62</v>
      </c>
      <c r="F56" s="32" t="s">
        <v>63</v>
      </c>
    </row>
    <row r="57" spans="1:10" ht="18.75" customHeight="1" x14ac:dyDescent="0.25">
      <c r="A57" s="37">
        <v>2021.501</v>
      </c>
      <c r="B57" s="28" t="s">
        <v>61</v>
      </c>
      <c r="C57" s="29" t="s">
        <v>3</v>
      </c>
      <c r="D57" s="29">
        <v>1</v>
      </c>
      <c r="E57" s="30">
        <v>5000</v>
      </c>
      <c r="F57" s="38">
        <f>E57*D57</f>
        <v>5000</v>
      </c>
      <c r="G57" s="30">
        <v>2500</v>
      </c>
      <c r="H57" s="38">
        <v>2500</v>
      </c>
      <c r="I57" s="30">
        <v>7500</v>
      </c>
      <c r="J57" s="38">
        <v>7500</v>
      </c>
    </row>
    <row r="58" spans="1:10" ht="18.75" customHeight="1" x14ac:dyDescent="0.25">
      <c r="A58" s="37">
        <v>2503.6030000000001</v>
      </c>
      <c r="B58" s="28" t="s">
        <v>50</v>
      </c>
      <c r="C58" s="29" t="s">
        <v>5</v>
      </c>
      <c r="D58" s="29">
        <v>188</v>
      </c>
      <c r="E58" s="30">
        <v>4</v>
      </c>
      <c r="F58" s="38">
        <f t="shared" ref="F58:F64" si="6">E58*D58</f>
        <v>752</v>
      </c>
      <c r="G58" s="30">
        <v>15</v>
      </c>
      <c r="H58" s="38">
        <v>2820</v>
      </c>
      <c r="I58" s="30">
        <v>50</v>
      </c>
      <c r="J58" s="38">
        <v>9400</v>
      </c>
    </row>
    <row r="59" spans="1:10" ht="18.75" customHeight="1" x14ac:dyDescent="0.25">
      <c r="A59" s="37">
        <v>2503.6030000000001</v>
      </c>
      <c r="B59" s="28" t="s">
        <v>51</v>
      </c>
      <c r="C59" s="29" t="s">
        <v>5</v>
      </c>
      <c r="D59" s="29">
        <v>667</v>
      </c>
      <c r="E59" s="30">
        <v>4</v>
      </c>
      <c r="F59" s="38">
        <f t="shared" si="6"/>
        <v>2668</v>
      </c>
      <c r="G59" s="30">
        <v>15</v>
      </c>
      <c r="H59" s="38">
        <v>10005</v>
      </c>
      <c r="I59" s="30">
        <v>50</v>
      </c>
      <c r="J59" s="38">
        <v>33350</v>
      </c>
    </row>
    <row r="60" spans="1:10" ht="18.75" customHeight="1" x14ac:dyDescent="0.25">
      <c r="A60" s="37">
        <v>2503.6030000000001</v>
      </c>
      <c r="B60" s="28" t="s">
        <v>52</v>
      </c>
      <c r="C60" s="29" t="s">
        <v>5</v>
      </c>
      <c r="D60" s="29">
        <v>368</v>
      </c>
      <c r="E60" s="30">
        <v>4</v>
      </c>
      <c r="F60" s="38">
        <f t="shared" si="6"/>
        <v>1472</v>
      </c>
      <c r="G60" s="30">
        <v>15</v>
      </c>
      <c r="H60" s="38">
        <v>5520</v>
      </c>
      <c r="I60" s="30">
        <v>50</v>
      </c>
      <c r="J60" s="38">
        <v>18400</v>
      </c>
    </row>
    <row r="61" spans="1:10" ht="18.75" customHeight="1" x14ac:dyDescent="0.25">
      <c r="A61" s="37">
        <v>2503.6030000000001</v>
      </c>
      <c r="B61" s="28" t="s">
        <v>53</v>
      </c>
      <c r="C61" s="29" t="s">
        <v>5</v>
      </c>
      <c r="D61" s="29">
        <v>137</v>
      </c>
      <c r="E61" s="30">
        <v>4</v>
      </c>
      <c r="F61" s="38">
        <f t="shared" si="6"/>
        <v>548</v>
      </c>
      <c r="G61" s="30">
        <v>20</v>
      </c>
      <c r="H61" s="38">
        <v>2740</v>
      </c>
      <c r="I61" s="30">
        <v>50</v>
      </c>
      <c r="J61" s="38">
        <v>6850</v>
      </c>
    </row>
    <row r="62" spans="1:10" ht="18.75" customHeight="1" x14ac:dyDescent="0.25">
      <c r="A62" s="37">
        <v>2503.6030000000001</v>
      </c>
      <c r="B62" s="28" t="s">
        <v>54</v>
      </c>
      <c r="C62" s="29" t="s">
        <v>5</v>
      </c>
      <c r="D62" s="29">
        <v>380</v>
      </c>
      <c r="E62" s="30">
        <v>4</v>
      </c>
      <c r="F62" s="38">
        <f t="shared" si="6"/>
        <v>1520</v>
      </c>
      <c r="G62" s="30">
        <v>20</v>
      </c>
      <c r="H62" s="38">
        <v>7600</v>
      </c>
      <c r="I62" s="30">
        <v>50</v>
      </c>
      <c r="J62" s="38">
        <v>19000</v>
      </c>
    </row>
    <row r="63" spans="1:10" ht="18.75" customHeight="1" x14ac:dyDescent="0.25">
      <c r="A63" s="37">
        <v>2503.6030000000001</v>
      </c>
      <c r="B63" s="28" t="s">
        <v>55</v>
      </c>
      <c r="C63" s="29" t="s">
        <v>5</v>
      </c>
      <c r="D63" s="29">
        <v>1173</v>
      </c>
      <c r="E63" s="30">
        <v>5</v>
      </c>
      <c r="F63" s="38">
        <f t="shared" si="6"/>
        <v>5865</v>
      </c>
      <c r="G63" s="30">
        <v>20</v>
      </c>
      <c r="H63" s="38">
        <v>23460</v>
      </c>
      <c r="I63" s="30">
        <v>50</v>
      </c>
      <c r="J63" s="38">
        <v>58650</v>
      </c>
    </row>
    <row r="64" spans="1:10" ht="18.75" customHeight="1" x14ac:dyDescent="0.25">
      <c r="A64" s="37">
        <v>2503.6030000000001</v>
      </c>
      <c r="B64" s="28" t="s">
        <v>56</v>
      </c>
      <c r="C64" s="29" t="s">
        <v>5</v>
      </c>
      <c r="D64" s="29">
        <v>13</v>
      </c>
      <c r="E64" s="30">
        <v>100</v>
      </c>
      <c r="F64" s="38">
        <f t="shared" si="6"/>
        <v>1300</v>
      </c>
      <c r="G64" s="30">
        <v>20</v>
      </c>
      <c r="H64" s="38">
        <v>260</v>
      </c>
      <c r="I64" s="30">
        <v>500</v>
      </c>
      <c r="J64" s="38">
        <v>6500</v>
      </c>
    </row>
    <row r="65" spans="1:10" s="1" customFormat="1" ht="30.75" customHeight="1" x14ac:dyDescent="0.3">
      <c r="A65" s="42" t="s">
        <v>59</v>
      </c>
      <c r="B65" s="43"/>
      <c r="C65" s="43"/>
      <c r="D65" s="43"/>
      <c r="E65" s="43"/>
      <c r="F65" s="39">
        <f>SUM(F57:F64)</f>
        <v>19125</v>
      </c>
      <c r="G65" s="39"/>
      <c r="H65" s="39">
        <f t="shared" ref="H65" si="7">SUM(H57:H64)</f>
        <v>54905</v>
      </c>
      <c r="I65" s="39"/>
      <c r="J65" s="39">
        <f t="shared" ref="J65" si="8">SUM(J57:J64)</f>
        <v>159650</v>
      </c>
    </row>
    <row r="66" spans="1:10" s="1" customFormat="1" ht="60.75" customHeight="1" x14ac:dyDescent="0.3">
      <c r="A66" s="57" t="s">
        <v>65</v>
      </c>
      <c r="B66" s="58"/>
      <c r="C66" s="58"/>
      <c r="D66" s="59"/>
      <c r="E66" s="60">
        <f>F65+F54+F26</f>
        <v>613744</v>
      </c>
      <c r="F66" s="61"/>
      <c r="G66" s="60">
        <f>H65+H54+H26</f>
        <v>698690.5</v>
      </c>
      <c r="H66" s="61"/>
      <c r="I66" s="60">
        <f>J65+J54+J26</f>
        <v>3300921</v>
      </c>
      <c r="J66" s="61"/>
    </row>
    <row r="67" spans="1:10" s="1" customFormat="1" ht="18.75" customHeight="1" x14ac:dyDescent="0.3">
      <c r="A67" s="11"/>
      <c r="B67" s="13"/>
      <c r="C67" s="10"/>
      <c r="D67" s="9"/>
      <c r="E67" s="14"/>
      <c r="F67" s="14"/>
    </row>
    <row r="68" spans="1:10" s="1" customFormat="1" ht="18.75" customHeight="1" x14ac:dyDescent="0.3">
      <c r="A68" s="11"/>
      <c r="B68" s="13"/>
      <c r="C68" s="10"/>
      <c r="D68" s="9"/>
      <c r="E68" s="14"/>
      <c r="F68" s="14"/>
    </row>
    <row r="69" spans="1:10" s="1" customFormat="1" ht="18.75" customHeight="1" x14ac:dyDescent="0.3">
      <c r="A69" s="11"/>
      <c r="B69" s="13"/>
      <c r="C69" s="10"/>
      <c r="D69" s="9"/>
      <c r="E69" s="14"/>
      <c r="F69" s="14"/>
    </row>
    <row r="70" spans="1:10" s="1" customFormat="1" ht="18.75" customHeight="1" x14ac:dyDescent="0.3">
      <c r="A70" s="11"/>
      <c r="B70" s="13"/>
      <c r="C70" s="10"/>
      <c r="D70" s="9"/>
      <c r="E70" s="14"/>
      <c r="F70" s="14"/>
    </row>
    <row r="71" spans="1:10" s="1" customFormat="1" ht="18.75" customHeight="1" x14ac:dyDescent="0.3">
      <c r="A71" s="12"/>
      <c r="B71" s="13"/>
      <c r="C71" s="10"/>
      <c r="D71" s="9"/>
      <c r="E71" s="15"/>
      <c r="F71" s="15"/>
    </row>
    <row r="72" spans="1:10" s="1" customFormat="1" ht="18.75" customHeight="1" x14ac:dyDescent="0.3">
      <c r="A72" s="12"/>
      <c r="B72" s="13"/>
      <c r="C72" s="9"/>
      <c r="D72" s="9"/>
      <c r="E72" s="15"/>
      <c r="F72" s="15"/>
    </row>
    <row r="73" spans="1:10" s="1" customFormat="1" ht="18.75" customHeight="1" x14ac:dyDescent="0.3">
      <c r="A73" s="12"/>
      <c r="B73" s="13"/>
      <c r="C73" s="9"/>
      <c r="D73" s="9"/>
      <c r="E73" s="15"/>
      <c r="F73" s="15"/>
    </row>
    <row r="74" spans="1:10" s="1" customFormat="1" ht="18.75" customHeight="1" x14ac:dyDescent="0.3">
      <c r="A74" s="12"/>
      <c r="B74" s="13"/>
      <c r="C74" s="9"/>
      <c r="D74" s="9"/>
      <c r="E74" s="15"/>
      <c r="F74" s="15"/>
    </row>
    <row r="75" spans="1:10" ht="18.75" customHeight="1" x14ac:dyDescent="0.3">
      <c r="A75" s="12"/>
      <c r="B75" s="13"/>
      <c r="C75" s="3"/>
      <c r="D75" s="3"/>
      <c r="E75" s="17"/>
      <c r="F75" s="17"/>
    </row>
    <row r="76" spans="1:10" ht="18.75" customHeight="1" x14ac:dyDescent="0.25">
      <c r="A76" s="12"/>
      <c r="B76" s="13"/>
      <c r="C76" s="6"/>
      <c r="D76" s="6"/>
    </row>
    <row r="77" spans="1:10" ht="18.75" customHeight="1" x14ac:dyDescent="0.25">
      <c r="A77" s="12"/>
    </row>
  </sheetData>
  <mergeCells count="15">
    <mergeCell ref="G4:H4"/>
    <mergeCell ref="I4:J4"/>
    <mergeCell ref="G66:H66"/>
    <mergeCell ref="I66:J66"/>
    <mergeCell ref="A66:D66"/>
    <mergeCell ref="E66:F66"/>
    <mergeCell ref="A65:E65"/>
    <mergeCell ref="A54:E54"/>
    <mergeCell ref="A1:F1"/>
    <mergeCell ref="A2:F2"/>
    <mergeCell ref="A3:F3"/>
    <mergeCell ref="A27:F27"/>
    <mergeCell ref="A26:E26"/>
    <mergeCell ref="A55:F55"/>
    <mergeCell ref="E4:F4"/>
  </mergeCells>
  <pageMargins left="0.7" right="0.7" top="0.75" bottom="0.75" header="0.3" footer="0.3"/>
  <pageSetup scale="65" fitToHeight="0" orientation="portrait" r:id="rId1"/>
  <headerFooter>
    <oddHeader xml:space="preserve">&amp;RComo \ Rose Cleaning and TV Inspection Project -24-0002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6" ma:contentTypeDescription="Create a new document." ma:contentTypeScope="" ma:versionID="55049f86683afdcc62a00e26a0112966">
  <xsd:schema xmlns:xsd="http://www.w3.org/2001/XMLSchema" xmlns:xs="http://www.w3.org/2001/XMLSchema" xmlns:p="http://schemas.microsoft.com/office/2006/metadata/properties" xmlns:ns2="926a17e6-f857-4f36-a0cf-6aeb21230cdf" xmlns:ns3="ca1c673c-5ca3-4a05-9f09-f15bea49d2c4" targetNamespace="http://schemas.microsoft.com/office/2006/metadata/properties" ma:root="true" ma:fieldsID="a90d7e7dea4a2d8ea30bff0f33ef837d" ns2:_="" ns3:_=""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DAB32D-E9F5-4E92-8D76-630E104CA6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0C655-79A0-454F-BBB9-9BBE9914D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Girma Daka</dc:creator>
  <cp:lastModifiedBy>Queenie Tran</cp:lastModifiedBy>
  <cp:lastPrinted>2020-02-18T21:32:08Z</cp:lastPrinted>
  <dcterms:created xsi:type="dcterms:W3CDTF">2014-03-21T21:06:22Z</dcterms:created>
  <dcterms:modified xsi:type="dcterms:W3CDTF">2024-04-10T21:51:37Z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8fea7a1a35c744868cc9715bb6078962</vt:lpwstr>
  </property>
</Properties>
</file>