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370-21-RFB-PW-MOUNDS ENGLISH SEWER CLEANING-GIRMA DAKA/"/>
    </mc:Choice>
  </mc:AlternateContent>
  <xr:revisionPtr revIDLastSave="65" documentId="8_{9F09E471-BA78-4471-BA98-1AA3BA502668}" xr6:coauthVersionLast="47" xr6:coauthVersionMax="47" xr10:uidLastSave="{930527BD-73B3-49A2-AB9C-2BCF6574EEF1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ESRI_MAPINFO_SHEET" sheetId="4" state="very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1" i="1" l="1"/>
  <c r="I62" i="1" s="1"/>
  <c r="I36" i="1"/>
  <c r="G61" i="1" l="1"/>
  <c r="G62" i="1" s="1"/>
  <c r="G36" i="1"/>
  <c r="F40" i="1" l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39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6" i="1"/>
  <c r="F61" i="1" l="1"/>
  <c r="E36" i="1"/>
  <c r="F62" i="1" l="1"/>
</calcChain>
</file>

<file path=xl/sharedStrings.xml><?xml version="1.0" encoding="utf-8"?>
<sst xmlns="http://schemas.openxmlformats.org/spreadsheetml/2006/main" count="133" uniqueCount="70">
  <si>
    <t>ITEM NO</t>
  </si>
  <si>
    <t>ITEM</t>
  </si>
  <si>
    <t>UNIT</t>
  </si>
  <si>
    <t>APPROX. QTY.</t>
  </si>
  <si>
    <t>LUMP SUM</t>
  </si>
  <si>
    <t xml:space="preserve">CLEANING AND TV INSPECTION OF 8" SANITARY SEWER </t>
  </si>
  <si>
    <t>L.F.</t>
  </si>
  <si>
    <t xml:space="preserve">CLEANING AND TV INSPECTION OF 12" SANITARY SEWER </t>
  </si>
  <si>
    <t xml:space="preserve">CLEANING AND TV INSPECTION OF 15" SANITARY SEWER </t>
  </si>
  <si>
    <t xml:space="preserve">CLEANING AND TV INSPECTION OF 18" SANITARY SEWER </t>
  </si>
  <si>
    <t xml:space="preserve">CLEANING AND TV INSPECTION OF 36" SANITARY SEWER </t>
  </si>
  <si>
    <t xml:space="preserve">TV INSPECTION OF 12" STORM SEWER </t>
  </si>
  <si>
    <t xml:space="preserve">TV INSPECTION OF 15" STORM SEWER </t>
  </si>
  <si>
    <t xml:space="preserve">TV INSPECTION OF 18" STORM SEWER </t>
  </si>
  <si>
    <t xml:space="preserve">TV INSPECTION OF 21" STORM SEWER </t>
  </si>
  <si>
    <t xml:space="preserve">TV INSPECTION OF 24" STORM SEWER </t>
  </si>
  <si>
    <t xml:space="preserve">TV INSPECTION OF 27" STORM SEWER </t>
  </si>
  <si>
    <t xml:space="preserve">TV INSPECTION OF 30" STORM SEWER </t>
  </si>
  <si>
    <t xml:space="preserve">TV INSPECTION OF 33" STORM SEWER </t>
  </si>
  <si>
    <t xml:space="preserve">TV INSPECTION OF 36" STORM SEWER </t>
  </si>
  <si>
    <t xml:space="preserve">TV INSPECTION OF 42" STORM SEWER </t>
  </si>
  <si>
    <t xml:space="preserve">TV INSPECTION OF 48" STORM SEWER </t>
  </si>
  <si>
    <t xml:space="preserve">TV INSPECTION OF 54" STORM SEWER </t>
  </si>
  <si>
    <t xml:space="preserve">TV INSPECTION OF 60" STORM SEWER </t>
  </si>
  <si>
    <t xml:space="preserve">TV INSPECTION OF 72" STORM SEWER </t>
  </si>
  <si>
    <t xml:space="preserve">TV INSPECTION OF 66" STORM SEWER </t>
  </si>
  <si>
    <t xml:space="preserve">CLEANING AND TV INSPECTION OF 48" SANITARY SEWER </t>
  </si>
  <si>
    <t xml:space="preserve">CLEANING AND TV INSPECTION OF 10" SANITARY SEWER </t>
  </si>
  <si>
    <t>MOBLIZATION &amp; SETUPS COST</t>
  </si>
  <si>
    <t>SETUP COST</t>
  </si>
  <si>
    <t xml:space="preserve">CLEANING AND TV INSPECTION OF 20" SANITARY SEWER </t>
  </si>
  <si>
    <t xml:space="preserve">CLEANING AND TV INSPECTION OF 16" SANITARY SEWER </t>
  </si>
  <si>
    <t xml:space="preserve">CLEANING AND TV INSPECTION OF 9" SANITARY SEWER </t>
  </si>
  <si>
    <t xml:space="preserve">CLEANING AND TV INSPECTION OF 21" SANITARY SEWER </t>
  </si>
  <si>
    <t xml:space="preserve">CLEANING AND TV INSPECTION OF 24" SANITARY SEWER </t>
  </si>
  <si>
    <t xml:space="preserve">CLEANING AND TV INSPECTION OF 27" SANITARY SEWER </t>
  </si>
  <si>
    <t xml:space="preserve">TV INSPECTION OF 78" STORM SEWER </t>
  </si>
  <si>
    <t xml:space="preserve">TV INSPECTION OF 84" STORM SEWER </t>
  </si>
  <si>
    <t xml:space="preserve">TV INSPECTION OF 90" STORM SEWER </t>
  </si>
  <si>
    <t xml:space="preserve">CLEANING AND TV INSPECTION OF 22" SANITARY SEWER </t>
  </si>
  <si>
    <t xml:space="preserve">CLEANING AND TV INSPECTION OF 28" SANITARY SEWER </t>
  </si>
  <si>
    <t xml:space="preserve">CLEANING AND TV INSPECTION OF 30" SANITARY SEWER </t>
  </si>
  <si>
    <t xml:space="preserve">CLEANING AND TV INSPECTION OF 33" SANITARY SEWER </t>
  </si>
  <si>
    <t xml:space="preserve">CLEANING AND TV INSPECTION OF 42" SANITARY SEWER </t>
  </si>
  <si>
    <t xml:space="preserve">CLEANING AND TV INSPECTION OF 51" SANITARY SEWER </t>
  </si>
  <si>
    <t xml:space="preserve">CLEANING AND TV INSPECTION OF 54" SANITARY SEWER </t>
  </si>
  <si>
    <t xml:space="preserve">CLEANING AND TV INSPECTION OF 60" SANITARY SEWER </t>
  </si>
  <si>
    <t xml:space="preserve">CLEANING AND TV INSPECTION OF 96" SANITARY SEWER </t>
  </si>
  <si>
    <t>Bid Schedule for Mounds \ English - Sanitary Sewers Cleaning and TV Inspection</t>
  </si>
  <si>
    <t xml:space="preserve">CLEANING AND TV INSPECTION OF 6" SANITARY SEWER </t>
  </si>
  <si>
    <t xml:space="preserve">CLEANING AND TV INSPECTION OF 45" SANITARY SEWER </t>
  </si>
  <si>
    <t xml:space="preserve">CLEANING AND TV INSPECTION OF 46" SANITARY SEWER </t>
  </si>
  <si>
    <t xml:space="preserve">CLEANING AND TV INSPECTION OF 74" SANITARY SEWER </t>
  </si>
  <si>
    <t xml:space="preserve">CLEANING AND TV INSPECTION OF 76" SANITARY SEWER </t>
  </si>
  <si>
    <t xml:space="preserve">CLEANING AND TV INSPECTION OF 87" SANITARY SEWER </t>
  </si>
  <si>
    <t xml:space="preserve">CLEANING AND TV INSPECTION OF 112" SANITARY SEWER </t>
  </si>
  <si>
    <t xml:space="preserve">TV INSPECTION OF 65" STORM SEWER </t>
  </si>
  <si>
    <t xml:space="preserve">TV INSPECTION OF 74" STORM SEWER </t>
  </si>
  <si>
    <t xml:space="preserve">TV INSPECTION OF 76" STORM SEWER </t>
  </si>
  <si>
    <t>Bid Schedule for Mounds \ English - Storm Sewer TV Inspection</t>
  </si>
  <si>
    <t>Unit Price</t>
  </si>
  <si>
    <t>Total  Amount</t>
  </si>
  <si>
    <t>Total Amount</t>
  </si>
  <si>
    <t>Total Bid Amount for  Sanitary Sewers Cleaning and TV Inspection</t>
  </si>
  <si>
    <t>Total Bid Amount for Storm Sewer TV Inspection</t>
  </si>
  <si>
    <t>TOTAL BID AMOUNT
Please enter this amount on line Response on Supplier Portal via www.stpaulbids.com</t>
  </si>
  <si>
    <t xml:space="preserve">EVENT 1370 BID FORM </t>
  </si>
  <si>
    <t>Equix Integrity</t>
  </si>
  <si>
    <t>American Environment</t>
  </si>
  <si>
    <t>Badger Daylighting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</si>
</sst>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4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4"/>
      <name val="Times New Roman"/>
      <family val="1"/>
    </font>
    <font>
      <b/>
      <sz val="2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6" applyNumberFormat="0" applyAlignment="0" applyProtection="0"/>
    <xf numFmtId="0" fontId="16" fillId="6" borderId="7" applyNumberFormat="0" applyAlignment="0" applyProtection="0"/>
    <xf numFmtId="0" fontId="17" fillId="6" borderId="6" applyNumberFormat="0" applyAlignment="0" applyProtection="0"/>
    <xf numFmtId="0" fontId="18" fillId="0" borderId="8" applyNumberFormat="0" applyFill="0" applyAlignment="0" applyProtection="0"/>
    <xf numFmtId="0" fontId="19" fillId="7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0" borderId="11" applyNumberFormat="0" applyFill="0" applyAlignment="0" applyProtection="0"/>
    <xf numFmtId="0" fontId="22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7" fillId="0" borderId="0"/>
    <xf numFmtId="0" fontId="1" fillId="0" borderId="0"/>
    <xf numFmtId="0" fontId="7" fillId="0" borderId="0"/>
    <xf numFmtId="0" fontId="7" fillId="8" borderId="10" applyNumberFormat="0" applyFont="0" applyAlignment="0" applyProtection="0"/>
    <xf numFmtId="44" fontId="7" fillId="0" borderId="0" applyFont="0" applyFill="0" applyBorder="0" applyAlignment="0" applyProtection="0"/>
  </cellStyleXfs>
  <cellXfs count="73">
    <xf numFmtId="0" fontId="0" fillId="0" borderId="0" xfId="0"/>
    <xf numFmtId="0" fontId="25" fillId="0" borderId="1" xfId="2" applyFont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24" fillId="0" borderId="0" xfId="0" applyFont="1" applyAlignment="1">
      <alignment wrapText="1"/>
    </xf>
    <xf numFmtId="0" fontId="1" fillId="0" borderId="0" xfId="1" applyAlignment="1">
      <alignment wrapText="1"/>
    </xf>
    <xf numFmtId="44" fontId="0" fillId="0" borderId="0" xfId="50" applyFont="1" applyAlignment="1">
      <alignment wrapText="1"/>
    </xf>
    <xf numFmtId="44" fontId="25" fillId="0" borderId="1" xfId="50" applyFont="1" applyBorder="1" applyAlignment="1">
      <alignment horizontal="center" wrapText="1"/>
    </xf>
    <xf numFmtId="164" fontId="1" fillId="0" borderId="0" xfId="1" applyNumberFormat="1" applyAlignment="1">
      <alignment wrapText="1"/>
    </xf>
    <xf numFmtId="164" fontId="29" fillId="0" borderId="0" xfId="0" applyNumberFormat="1" applyFont="1" applyAlignment="1">
      <alignment wrapText="1"/>
    </xf>
    <xf numFmtId="0" fontId="29" fillId="0" borderId="0" xfId="0" applyFont="1" applyAlignment="1">
      <alignment wrapText="1"/>
    </xf>
    <xf numFmtId="0" fontId="27" fillId="0" borderId="1" xfId="2" applyFont="1" applyBorder="1" applyAlignment="1">
      <alignment horizontal="center" wrapText="1"/>
    </xf>
    <xf numFmtId="0" fontId="28" fillId="0" borderId="1" xfId="47" applyFont="1" applyBorder="1" applyAlignment="1">
      <alignment wrapText="1"/>
    </xf>
    <xf numFmtId="0" fontId="2" fillId="0" borderId="1" xfId="45" applyFont="1" applyBorder="1" applyAlignment="1">
      <alignment horizontal="center" wrapText="1"/>
    </xf>
    <xf numFmtId="1" fontId="2" fillId="0" borderId="1" xfId="45" applyNumberFormat="1" applyFont="1" applyBorder="1" applyAlignment="1">
      <alignment wrapText="1"/>
    </xf>
    <xf numFmtId="44" fontId="2" fillId="0" borderId="1" xfId="50" applyFont="1" applyBorder="1" applyAlignment="1">
      <alignment wrapText="1"/>
    </xf>
    <xf numFmtId="0" fontId="28" fillId="0" borderId="1" xfId="45" applyFont="1" applyBorder="1" applyAlignment="1">
      <alignment wrapText="1"/>
    </xf>
    <xf numFmtId="1" fontId="26" fillId="0" borderId="1" xfId="48" applyNumberFormat="1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wrapText="1"/>
    </xf>
    <xf numFmtId="0" fontId="28" fillId="0" borderId="1" xfId="1" applyFont="1" applyBorder="1" applyAlignment="1">
      <alignment wrapText="1"/>
    </xf>
    <xf numFmtId="0" fontId="2" fillId="0" borderId="1" xfId="1" applyFont="1" applyBorder="1" applyAlignment="1">
      <alignment horizontal="center" wrapText="1"/>
    </xf>
    <xf numFmtId="164" fontId="27" fillId="0" borderId="15" xfId="2" applyNumberFormat="1" applyFont="1" applyBorder="1" applyAlignment="1">
      <alignment horizontal="center" wrapText="1"/>
    </xf>
    <xf numFmtId="44" fontId="25" fillId="0" borderId="16" xfId="50" applyFont="1" applyBorder="1" applyAlignment="1">
      <alignment horizontal="center" wrapText="1"/>
    </xf>
    <xf numFmtId="0" fontId="28" fillId="0" borderId="15" xfId="45" applyFont="1" applyBorder="1" applyAlignment="1">
      <alignment horizontal="center" wrapText="1"/>
    </xf>
    <xf numFmtId="44" fontId="2" fillId="0" borderId="16" xfId="50" applyFont="1" applyBorder="1" applyAlignment="1">
      <alignment wrapText="1"/>
    </xf>
    <xf numFmtId="164" fontId="28" fillId="0" borderId="15" xfId="0" applyNumberFormat="1" applyFont="1" applyBorder="1" applyAlignment="1">
      <alignment horizontal="center" wrapText="1"/>
    </xf>
    <xf numFmtId="0" fontId="28" fillId="0" borderId="15" xfId="1" applyFont="1" applyBorder="1" applyAlignment="1">
      <alignment horizontal="center" wrapText="1"/>
    </xf>
    <xf numFmtId="44" fontId="25" fillId="33" borderId="19" xfId="1" applyNumberFormat="1" applyFont="1" applyFill="1" applyBorder="1" applyAlignment="1">
      <alignment wrapText="1"/>
    </xf>
    <xf numFmtId="0" fontId="28" fillId="0" borderId="22" xfId="45" applyFont="1" applyBorder="1" applyAlignment="1">
      <alignment horizontal="center" wrapText="1"/>
    </xf>
    <xf numFmtId="0" fontId="28" fillId="0" borderId="2" xfId="45" applyFont="1" applyBorder="1" applyAlignment="1">
      <alignment wrapText="1"/>
    </xf>
    <xf numFmtId="0" fontId="2" fillId="0" borderId="2" xfId="45" applyFont="1" applyBorder="1" applyAlignment="1">
      <alignment horizontal="center" wrapText="1"/>
    </xf>
    <xf numFmtId="1" fontId="26" fillId="0" borderId="2" xfId="48" applyNumberFormat="1" applyFont="1" applyBorder="1" applyAlignment="1">
      <alignment wrapText="1"/>
    </xf>
    <xf numFmtId="44" fontId="2" fillId="0" borderId="23" xfId="50" applyFont="1" applyBorder="1" applyAlignment="1">
      <alignment wrapText="1"/>
    </xf>
    <xf numFmtId="164" fontId="27" fillId="0" borderId="24" xfId="2" applyNumberFormat="1" applyFont="1" applyBorder="1" applyAlignment="1">
      <alignment horizontal="center" wrapText="1"/>
    </xf>
    <xf numFmtId="0" fontId="27" fillId="0" borderId="12" xfId="2" applyFont="1" applyBorder="1" applyAlignment="1">
      <alignment horizontal="center" wrapText="1"/>
    </xf>
    <xf numFmtId="0" fontId="25" fillId="0" borderId="12" xfId="2" applyFont="1" applyBorder="1" applyAlignment="1">
      <alignment horizontal="center" wrapText="1"/>
    </xf>
    <xf numFmtId="44" fontId="25" fillId="0" borderId="12" xfId="50" applyFont="1" applyBorder="1" applyAlignment="1">
      <alignment horizontal="center" wrapText="1"/>
    </xf>
    <xf numFmtId="44" fontId="25" fillId="0" borderId="25" xfId="50" applyFont="1" applyBorder="1" applyAlignment="1">
      <alignment horizontal="center" wrapText="1"/>
    </xf>
    <xf numFmtId="44" fontId="2" fillId="0" borderId="28" xfId="50" applyFont="1" applyBorder="1" applyAlignment="1">
      <alignment wrapText="1"/>
    </xf>
    <xf numFmtId="0" fontId="28" fillId="0" borderId="22" xfId="1" applyFont="1" applyBorder="1" applyAlignment="1">
      <alignment horizontal="center" wrapText="1"/>
    </xf>
    <xf numFmtId="0" fontId="28" fillId="0" borderId="2" xfId="1" applyFont="1" applyBorder="1" applyAlignment="1">
      <alignment wrapText="1"/>
    </xf>
    <xf numFmtId="0" fontId="2" fillId="0" borderId="2" xfId="1" applyFont="1" applyBorder="1" applyAlignment="1">
      <alignment horizontal="center" wrapText="1"/>
    </xf>
    <xf numFmtId="164" fontId="25" fillId="0" borderId="13" xfId="1" applyNumberFormat="1" applyFont="1" applyBorder="1" applyAlignment="1">
      <alignment horizontal="center" wrapText="1"/>
    </xf>
    <xf numFmtId="164" fontId="25" fillId="0" borderId="0" xfId="1" applyNumberFormat="1" applyFont="1" applyAlignment="1">
      <alignment horizontal="center" wrapText="1"/>
    </xf>
    <xf numFmtId="0" fontId="30" fillId="0" borderId="17" xfId="1" applyFont="1" applyBorder="1" applyAlignment="1">
      <alignment horizontal="center" wrapText="1"/>
    </xf>
    <xf numFmtId="0" fontId="30" fillId="0" borderId="18" xfId="1" applyFont="1" applyBorder="1" applyAlignment="1">
      <alignment horizontal="center" wrapText="1"/>
    </xf>
    <xf numFmtId="164" fontId="31" fillId="0" borderId="13" xfId="1" applyNumberFormat="1" applyFont="1" applyBorder="1" applyAlignment="1">
      <alignment horizontal="center" wrapText="1"/>
    </xf>
    <xf numFmtId="164" fontId="31" fillId="0" borderId="0" xfId="1" applyNumberFormat="1" applyFont="1" applyAlignment="1">
      <alignment horizontal="center" wrapText="1"/>
    </xf>
    <xf numFmtId="164" fontId="31" fillId="0" borderId="14" xfId="1" applyNumberFormat="1" applyFont="1" applyBorder="1" applyAlignment="1">
      <alignment horizontal="center" wrapText="1"/>
    </xf>
    <xf numFmtId="0" fontId="25" fillId="0" borderId="26" xfId="1" applyFont="1" applyBorder="1" applyAlignment="1">
      <alignment horizontal="center" wrapText="1"/>
    </xf>
    <xf numFmtId="0" fontId="25" fillId="0" borderId="27" xfId="1" applyFont="1" applyBorder="1" applyAlignment="1">
      <alignment horizontal="center" wrapText="1"/>
    </xf>
    <xf numFmtId="164" fontId="30" fillId="0" borderId="15" xfId="1" applyNumberFormat="1" applyFont="1" applyBorder="1" applyAlignment="1">
      <alignment horizontal="left" wrapText="1"/>
    </xf>
    <xf numFmtId="164" fontId="30" fillId="0" borderId="1" xfId="1" applyNumberFormat="1" applyFont="1" applyBorder="1" applyAlignment="1">
      <alignment horizontal="left" wrapText="1"/>
    </xf>
    <xf numFmtId="164" fontId="25" fillId="0" borderId="13" xfId="1" applyNumberFormat="1" applyFont="1" applyBorder="1" applyAlignment="1">
      <alignment horizontal="center" wrapText="1"/>
    </xf>
    <xf numFmtId="164" fontId="25" fillId="0" borderId="0" xfId="1" applyNumberFormat="1" applyFont="1" applyAlignment="1">
      <alignment horizontal="center" wrapText="1"/>
    </xf>
    <xf numFmtId="164" fontId="25" fillId="0" borderId="14" xfId="1" applyNumberFormat="1" applyFont="1" applyBorder="1" applyAlignment="1">
      <alignment horizontal="center" wrapText="1"/>
    </xf>
    <xf numFmtId="164" fontId="30" fillId="0" borderId="12" xfId="1" applyNumberFormat="1" applyFont="1" applyBorder="1" applyAlignment="1">
      <alignment horizontal="left" wrapText="1"/>
    </xf>
    <xf numFmtId="164" fontId="30" fillId="0" borderId="25" xfId="1" applyNumberFormat="1" applyFont="1" applyBorder="1" applyAlignment="1">
      <alignment horizontal="left" wrapText="1"/>
    </xf>
    <xf numFmtId="164" fontId="25" fillId="0" borderId="20" xfId="1" applyNumberFormat="1" applyFont="1" applyBorder="1" applyAlignment="1">
      <alignment horizontal="center" wrapText="1"/>
    </xf>
    <xf numFmtId="164" fontId="25" fillId="0" borderId="21" xfId="1" applyNumberFormat="1" applyFont="1" applyBorder="1" applyAlignment="1">
      <alignment horizontal="center" wrapText="1"/>
    </xf>
    <xf numFmtId="44" fontId="2" fillId="0" borderId="29" xfId="50" applyFont="1" applyBorder="1" applyAlignment="1">
      <alignment horizontal="center" wrapText="1"/>
    </xf>
    <xf numFmtId="44" fontId="2" fillId="0" borderId="30" xfId="50" applyFont="1" applyBorder="1" applyAlignment="1">
      <alignment horizontal="center" wrapText="1"/>
    </xf>
    <xf numFmtId="0" fontId="30" fillId="0" borderId="29" xfId="45" applyFont="1" applyBorder="1" applyAlignment="1">
      <alignment horizontal="center" wrapText="1"/>
    </xf>
    <xf numFmtId="0" fontId="30" fillId="0" borderId="31" xfId="45" applyFont="1" applyBorder="1" applyAlignment="1">
      <alignment horizontal="center" wrapText="1"/>
    </xf>
    <xf numFmtId="44" fontId="2" fillId="0" borderId="31" xfId="50" applyFont="1" applyBorder="1" applyAlignment="1">
      <alignment horizontal="center" wrapText="1"/>
    </xf>
    <xf numFmtId="44" fontId="25" fillId="33" borderId="32" xfId="1" applyNumberFormat="1" applyFont="1" applyFill="1" applyBorder="1" applyAlignment="1">
      <alignment horizontal="center" wrapText="1"/>
    </xf>
    <xf numFmtId="44" fontId="25" fillId="33" borderId="33" xfId="1" applyNumberFormat="1" applyFont="1" applyFill="1" applyBorder="1" applyAlignment="1">
      <alignment horizontal="center" wrapText="1"/>
    </xf>
    <xf numFmtId="164" fontId="30" fillId="0" borderId="34" xfId="1" applyNumberFormat="1" applyFont="1" applyBorder="1" applyAlignment="1">
      <alignment horizontal="left" wrapText="1"/>
    </xf>
    <xf numFmtId="164" fontId="30" fillId="0" borderId="35" xfId="1" applyNumberFormat="1" applyFont="1" applyBorder="1" applyAlignment="1">
      <alignment horizontal="left" wrapText="1"/>
    </xf>
  </cellXfs>
  <cellStyles count="51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urrency" xfId="50" builtinId="4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1" xr:uid="{00000000-0005-0000-0000-000025000000}"/>
    <cellStyle name="Normal 2 2" xfId="3" xr:uid="{00000000-0005-0000-0000-000026000000}"/>
    <cellStyle name="Normal 2 2 2" xfId="47" xr:uid="{00000000-0005-0000-0000-000027000000}"/>
    <cellStyle name="Normal 2 3" xfId="48" xr:uid="{00000000-0005-0000-0000-000028000000}"/>
    <cellStyle name="Normal 2 4" xfId="46" xr:uid="{00000000-0005-0000-0000-000029000000}"/>
    <cellStyle name="Normal 3" xfId="4" xr:uid="{00000000-0005-0000-0000-00002A000000}"/>
    <cellStyle name="Normal 4" xfId="45" xr:uid="{00000000-0005-0000-0000-00002B000000}"/>
    <cellStyle name="Normal_Sheet1" xfId="2" xr:uid="{00000000-0005-0000-0000-00002C000000}"/>
    <cellStyle name="Note 2" xfId="49" xr:uid="{00000000-0005-0000-0000-00002D000000}"/>
    <cellStyle name="Output" xfId="14" builtinId="21" customBuiltin="1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4"/>
  <sheetViews>
    <sheetView tabSelected="1" topLeftCell="A33" zoomScale="85" zoomScaleNormal="85" zoomScalePageLayoutView="60" workbookViewId="0">
      <selection activeCell="L53" sqref="L53"/>
    </sheetView>
  </sheetViews>
  <sheetFormatPr defaultRowHeight="15" x14ac:dyDescent="0.25"/>
  <cols>
    <col min="1" max="1" width="8.140625" style="11" customWidth="1"/>
    <col min="2" max="2" width="62.85546875" style="12" customWidth="1"/>
    <col min="3" max="3" width="14.85546875" style="2" customWidth="1"/>
    <col min="4" max="4" width="11.140625" style="2" customWidth="1"/>
    <col min="5" max="5" width="20.5703125" style="8" customWidth="1"/>
    <col min="6" max="6" width="23.7109375" style="8" customWidth="1"/>
    <col min="7" max="10" width="18.28515625" style="2" customWidth="1"/>
    <col min="11" max="16384" width="9.140625" style="2"/>
  </cols>
  <sheetData>
    <row r="1" spans="1:10" ht="25.5" x14ac:dyDescent="0.35">
      <c r="A1" s="50" t="s">
        <v>66</v>
      </c>
      <c r="B1" s="51"/>
      <c r="C1" s="51"/>
      <c r="D1" s="51"/>
      <c r="E1" s="51"/>
      <c r="F1" s="52"/>
    </row>
    <row r="2" spans="1:10" ht="1.5" customHeight="1" thickBot="1" x14ac:dyDescent="0.3">
      <c r="A2" s="57"/>
      <c r="B2" s="58"/>
      <c r="C2" s="58"/>
      <c r="D2" s="58"/>
      <c r="E2" s="58"/>
      <c r="F2" s="59"/>
    </row>
    <row r="3" spans="1:10" ht="42" customHeight="1" thickBot="1" x14ac:dyDescent="0.3">
      <c r="A3" s="46"/>
      <c r="B3" s="47"/>
      <c r="C3" s="47"/>
      <c r="D3" s="47"/>
      <c r="E3" s="62" t="s">
        <v>67</v>
      </c>
      <c r="F3" s="63"/>
      <c r="G3" s="62" t="s">
        <v>68</v>
      </c>
      <c r="H3" s="63"/>
      <c r="I3" s="62" t="s">
        <v>69</v>
      </c>
      <c r="J3" s="63"/>
    </row>
    <row r="4" spans="1:10" ht="18.75" x14ac:dyDescent="0.3">
      <c r="A4" s="55" t="s">
        <v>48</v>
      </c>
      <c r="B4" s="56"/>
      <c r="C4" s="56"/>
      <c r="D4" s="56"/>
      <c r="E4" s="60"/>
      <c r="F4" s="61"/>
    </row>
    <row r="5" spans="1:10" s="3" customFormat="1" ht="31.5" x14ac:dyDescent="0.25">
      <c r="A5" s="25" t="s">
        <v>0</v>
      </c>
      <c r="B5" s="13" t="s">
        <v>1</v>
      </c>
      <c r="C5" s="1" t="s">
        <v>2</v>
      </c>
      <c r="D5" s="1" t="s">
        <v>3</v>
      </c>
      <c r="E5" s="9" t="s">
        <v>60</v>
      </c>
      <c r="F5" s="26" t="s">
        <v>61</v>
      </c>
      <c r="G5" s="9" t="s">
        <v>60</v>
      </c>
      <c r="H5" s="26" t="s">
        <v>61</v>
      </c>
      <c r="I5" s="9" t="s">
        <v>60</v>
      </c>
      <c r="J5" s="26" t="s">
        <v>61</v>
      </c>
    </row>
    <row r="6" spans="1:10" s="4" customFormat="1" ht="18.75" x14ac:dyDescent="0.3">
      <c r="A6" s="27">
        <v>2021.501</v>
      </c>
      <c r="B6" s="14" t="s">
        <v>28</v>
      </c>
      <c r="C6" s="15" t="s">
        <v>4</v>
      </c>
      <c r="D6" s="16">
        <v>1</v>
      </c>
      <c r="E6" s="17">
        <v>25000</v>
      </c>
      <c r="F6" s="28">
        <f>E6*D6</f>
        <v>25000</v>
      </c>
      <c r="G6" s="17">
        <v>5000</v>
      </c>
      <c r="H6" s="28">
        <v>5000</v>
      </c>
      <c r="I6" s="17">
        <v>60000</v>
      </c>
      <c r="J6" s="28">
        <v>60000</v>
      </c>
    </row>
    <row r="7" spans="1:10" s="4" customFormat="1" ht="18.75" x14ac:dyDescent="0.3">
      <c r="A7" s="27">
        <v>2503.6030000000001</v>
      </c>
      <c r="B7" s="18" t="s">
        <v>49</v>
      </c>
      <c r="C7" s="15" t="s">
        <v>6</v>
      </c>
      <c r="D7" s="19">
        <v>1317</v>
      </c>
      <c r="E7" s="17">
        <v>8</v>
      </c>
      <c r="F7" s="28">
        <f t="shared" ref="F7:F35" si="0">E7*D7</f>
        <v>10536</v>
      </c>
      <c r="G7" s="17">
        <v>4</v>
      </c>
      <c r="H7" s="28">
        <v>5268</v>
      </c>
      <c r="I7" s="17">
        <v>6.1</v>
      </c>
      <c r="J7" s="28">
        <v>8033.7</v>
      </c>
    </row>
    <row r="8" spans="1:10" s="4" customFormat="1" ht="18.75" x14ac:dyDescent="0.3">
      <c r="A8" s="27">
        <v>2503.6030000000001</v>
      </c>
      <c r="B8" s="18" t="s">
        <v>5</v>
      </c>
      <c r="C8" s="15" t="s">
        <v>6</v>
      </c>
      <c r="D8" s="19">
        <v>10119</v>
      </c>
      <c r="E8" s="17">
        <v>2.75</v>
      </c>
      <c r="F8" s="28">
        <f t="shared" si="0"/>
        <v>27827.25</v>
      </c>
      <c r="G8" s="17">
        <v>4</v>
      </c>
      <c r="H8" s="28">
        <v>40476</v>
      </c>
      <c r="I8" s="17">
        <v>6.7</v>
      </c>
      <c r="J8" s="28">
        <v>67797.3</v>
      </c>
    </row>
    <row r="9" spans="1:10" s="4" customFormat="1" ht="18.75" x14ac:dyDescent="0.3">
      <c r="A9" s="27">
        <v>2503.6030000000001</v>
      </c>
      <c r="B9" s="18" t="s">
        <v>32</v>
      </c>
      <c r="C9" s="15" t="s">
        <v>6</v>
      </c>
      <c r="D9" s="19">
        <v>38901</v>
      </c>
      <c r="E9" s="17">
        <v>2.75</v>
      </c>
      <c r="F9" s="28">
        <f t="shared" si="0"/>
        <v>106977.75</v>
      </c>
      <c r="G9" s="17">
        <v>4</v>
      </c>
      <c r="H9" s="28">
        <v>155604</v>
      </c>
      <c r="I9" s="17">
        <v>6.7</v>
      </c>
      <c r="J9" s="28">
        <v>260636.7</v>
      </c>
    </row>
    <row r="10" spans="1:10" s="4" customFormat="1" ht="18.75" x14ac:dyDescent="0.3">
      <c r="A10" s="27">
        <v>2505.6030000000001</v>
      </c>
      <c r="B10" s="18" t="s">
        <v>27</v>
      </c>
      <c r="C10" s="15" t="s">
        <v>6</v>
      </c>
      <c r="D10" s="19">
        <v>2103</v>
      </c>
      <c r="E10" s="17">
        <v>2.75</v>
      </c>
      <c r="F10" s="28">
        <f t="shared" si="0"/>
        <v>5783.25</v>
      </c>
      <c r="G10" s="17">
        <v>4</v>
      </c>
      <c r="H10" s="28">
        <v>8412</v>
      </c>
      <c r="I10" s="17">
        <v>6.7</v>
      </c>
      <c r="J10" s="28">
        <v>14090.1</v>
      </c>
    </row>
    <row r="11" spans="1:10" s="4" customFormat="1" ht="18.75" x14ac:dyDescent="0.3">
      <c r="A11" s="27">
        <v>2503.6030000000001</v>
      </c>
      <c r="B11" s="18" t="s">
        <v>7</v>
      </c>
      <c r="C11" s="15" t="s">
        <v>6</v>
      </c>
      <c r="D11" s="19">
        <v>60108</v>
      </c>
      <c r="E11" s="17">
        <v>2.75</v>
      </c>
      <c r="F11" s="28">
        <f t="shared" si="0"/>
        <v>165297</v>
      </c>
      <c r="G11" s="17">
        <v>4</v>
      </c>
      <c r="H11" s="28">
        <v>240432</v>
      </c>
      <c r="I11" s="17">
        <v>6.7</v>
      </c>
      <c r="J11" s="28">
        <v>402723.60000000003</v>
      </c>
    </row>
    <row r="12" spans="1:10" s="4" customFormat="1" ht="18.75" x14ac:dyDescent="0.3">
      <c r="A12" s="27">
        <v>2503.6030000000001</v>
      </c>
      <c r="B12" s="18" t="s">
        <v>8</v>
      </c>
      <c r="C12" s="15" t="s">
        <v>6</v>
      </c>
      <c r="D12" s="19">
        <v>20983</v>
      </c>
      <c r="E12" s="17">
        <v>2.75</v>
      </c>
      <c r="F12" s="28">
        <f t="shared" si="0"/>
        <v>57703.25</v>
      </c>
      <c r="G12" s="17">
        <v>4</v>
      </c>
      <c r="H12" s="28">
        <v>83932</v>
      </c>
      <c r="I12" s="17">
        <v>6.7</v>
      </c>
      <c r="J12" s="28">
        <v>140586.1</v>
      </c>
    </row>
    <row r="13" spans="1:10" s="4" customFormat="1" ht="18.75" x14ac:dyDescent="0.3">
      <c r="A13" s="27">
        <v>2503.6030000000001</v>
      </c>
      <c r="B13" s="18" t="s">
        <v>31</v>
      </c>
      <c r="C13" s="15" t="s">
        <v>6</v>
      </c>
      <c r="D13" s="19">
        <v>40</v>
      </c>
      <c r="E13" s="17">
        <v>2.75</v>
      </c>
      <c r="F13" s="28">
        <f t="shared" si="0"/>
        <v>110</v>
      </c>
      <c r="G13" s="17">
        <v>4</v>
      </c>
      <c r="H13" s="28">
        <v>160</v>
      </c>
      <c r="I13" s="17">
        <v>6.7</v>
      </c>
      <c r="J13" s="28">
        <v>268</v>
      </c>
    </row>
    <row r="14" spans="1:10" s="4" customFormat="1" ht="18.75" x14ac:dyDescent="0.3">
      <c r="A14" s="27">
        <v>2503.6030000000001</v>
      </c>
      <c r="B14" s="18" t="s">
        <v>9</v>
      </c>
      <c r="C14" s="15" t="s">
        <v>6</v>
      </c>
      <c r="D14" s="19">
        <v>10158</v>
      </c>
      <c r="E14" s="17">
        <v>2.75</v>
      </c>
      <c r="F14" s="28">
        <f t="shared" si="0"/>
        <v>27934.5</v>
      </c>
      <c r="G14" s="17">
        <v>4</v>
      </c>
      <c r="H14" s="28">
        <v>40632</v>
      </c>
      <c r="I14" s="17">
        <v>6.7</v>
      </c>
      <c r="J14" s="28">
        <v>68058.600000000006</v>
      </c>
    </row>
    <row r="15" spans="1:10" s="4" customFormat="1" ht="18.75" x14ac:dyDescent="0.3">
      <c r="A15" s="27">
        <v>2503.6030000000001</v>
      </c>
      <c r="B15" s="18" t="s">
        <v>30</v>
      </c>
      <c r="C15" s="15" t="s">
        <v>6</v>
      </c>
      <c r="D15" s="19">
        <v>2471</v>
      </c>
      <c r="E15" s="17">
        <v>3.5</v>
      </c>
      <c r="F15" s="28">
        <f t="shared" si="0"/>
        <v>8648.5</v>
      </c>
      <c r="G15" s="17">
        <v>4</v>
      </c>
      <c r="H15" s="28">
        <v>9884</v>
      </c>
      <c r="I15" s="17">
        <v>6.75</v>
      </c>
      <c r="J15" s="28">
        <v>16679.25</v>
      </c>
    </row>
    <row r="16" spans="1:10" s="4" customFormat="1" ht="18.75" x14ac:dyDescent="0.3">
      <c r="A16" s="27">
        <v>2503.6030000000001</v>
      </c>
      <c r="B16" s="18" t="s">
        <v>33</v>
      </c>
      <c r="C16" s="15" t="s">
        <v>6</v>
      </c>
      <c r="D16" s="19">
        <v>763</v>
      </c>
      <c r="E16" s="17">
        <v>3.5</v>
      </c>
      <c r="F16" s="28">
        <f t="shared" si="0"/>
        <v>2670.5</v>
      </c>
      <c r="G16" s="17">
        <v>5</v>
      </c>
      <c r="H16" s="28">
        <v>3815</v>
      </c>
      <c r="I16" s="17">
        <v>6.75</v>
      </c>
      <c r="J16" s="28">
        <v>5150.25</v>
      </c>
    </row>
    <row r="17" spans="1:10" s="4" customFormat="1" ht="18.75" x14ac:dyDescent="0.3">
      <c r="A17" s="27">
        <v>2503.6030000000001</v>
      </c>
      <c r="B17" s="18" t="s">
        <v>39</v>
      </c>
      <c r="C17" s="15" t="s">
        <v>6</v>
      </c>
      <c r="D17" s="19">
        <v>372</v>
      </c>
      <c r="E17" s="17">
        <v>3.5</v>
      </c>
      <c r="F17" s="28">
        <f t="shared" si="0"/>
        <v>1302</v>
      </c>
      <c r="G17" s="17">
        <v>5</v>
      </c>
      <c r="H17" s="28">
        <v>1860</v>
      </c>
      <c r="I17" s="17">
        <v>6.95</v>
      </c>
      <c r="J17" s="28">
        <v>2585.4</v>
      </c>
    </row>
    <row r="18" spans="1:10" s="4" customFormat="1" ht="18.75" x14ac:dyDescent="0.3">
      <c r="A18" s="27">
        <v>2503.6030000000001</v>
      </c>
      <c r="B18" s="18" t="s">
        <v>34</v>
      </c>
      <c r="C18" s="15" t="s">
        <v>6</v>
      </c>
      <c r="D18" s="19">
        <v>3801</v>
      </c>
      <c r="E18" s="17">
        <v>3.5</v>
      </c>
      <c r="F18" s="28">
        <f t="shared" si="0"/>
        <v>13303.5</v>
      </c>
      <c r="G18" s="17">
        <v>5</v>
      </c>
      <c r="H18" s="28">
        <v>19005</v>
      </c>
      <c r="I18" s="17">
        <v>6.95</v>
      </c>
      <c r="J18" s="28">
        <v>26416.95</v>
      </c>
    </row>
    <row r="19" spans="1:10" s="4" customFormat="1" ht="18.75" x14ac:dyDescent="0.3">
      <c r="A19" s="27">
        <v>2503.6030000000001</v>
      </c>
      <c r="B19" s="18" t="s">
        <v>35</v>
      </c>
      <c r="C19" s="15" t="s">
        <v>6</v>
      </c>
      <c r="D19" s="19">
        <v>402</v>
      </c>
      <c r="E19" s="17">
        <v>3.5</v>
      </c>
      <c r="F19" s="28">
        <f t="shared" si="0"/>
        <v>1407</v>
      </c>
      <c r="G19" s="17">
        <v>5</v>
      </c>
      <c r="H19" s="28">
        <v>2010</v>
      </c>
      <c r="I19" s="17">
        <v>6.95</v>
      </c>
      <c r="J19" s="28">
        <v>2793.9</v>
      </c>
    </row>
    <row r="20" spans="1:10" s="4" customFormat="1" ht="18.75" x14ac:dyDescent="0.3">
      <c r="A20" s="27">
        <v>2503.6030000000001</v>
      </c>
      <c r="B20" s="18" t="s">
        <v>40</v>
      </c>
      <c r="C20" s="15" t="s">
        <v>6</v>
      </c>
      <c r="D20" s="19">
        <v>432</v>
      </c>
      <c r="E20" s="17">
        <v>3.5</v>
      </c>
      <c r="F20" s="28">
        <f t="shared" si="0"/>
        <v>1512</v>
      </c>
      <c r="G20" s="17">
        <v>5</v>
      </c>
      <c r="H20" s="28">
        <v>2160</v>
      </c>
      <c r="I20" s="17">
        <v>7.15</v>
      </c>
      <c r="J20" s="28">
        <v>3088.8</v>
      </c>
    </row>
    <row r="21" spans="1:10" s="4" customFormat="1" ht="18.75" x14ac:dyDescent="0.3">
      <c r="A21" s="27">
        <v>2503.6030000000001</v>
      </c>
      <c r="B21" s="18" t="s">
        <v>41</v>
      </c>
      <c r="C21" s="15" t="s">
        <v>6</v>
      </c>
      <c r="D21" s="19">
        <v>5217</v>
      </c>
      <c r="E21" s="17">
        <v>3.5</v>
      </c>
      <c r="F21" s="28">
        <f t="shared" si="0"/>
        <v>18259.5</v>
      </c>
      <c r="G21" s="17">
        <v>7</v>
      </c>
      <c r="H21" s="28">
        <v>36519</v>
      </c>
      <c r="I21" s="17">
        <v>7.15</v>
      </c>
      <c r="J21" s="28">
        <v>37301.550000000003</v>
      </c>
    </row>
    <row r="22" spans="1:10" s="4" customFormat="1" ht="18.75" x14ac:dyDescent="0.3">
      <c r="A22" s="27">
        <v>2503.6030000000001</v>
      </c>
      <c r="B22" s="18" t="s">
        <v>42</v>
      </c>
      <c r="C22" s="15" t="s">
        <v>6</v>
      </c>
      <c r="D22" s="19">
        <v>1690</v>
      </c>
      <c r="E22" s="17">
        <v>3.5</v>
      </c>
      <c r="F22" s="28">
        <f t="shared" si="0"/>
        <v>5915</v>
      </c>
      <c r="G22" s="17">
        <v>7</v>
      </c>
      <c r="H22" s="28">
        <v>11830</v>
      </c>
      <c r="I22" s="17">
        <v>7.15</v>
      </c>
      <c r="J22" s="28">
        <v>12083.5</v>
      </c>
    </row>
    <row r="23" spans="1:10" s="4" customFormat="1" ht="18.75" x14ac:dyDescent="0.3">
      <c r="A23" s="27">
        <v>2503.6030000000001</v>
      </c>
      <c r="B23" s="18" t="s">
        <v>10</v>
      </c>
      <c r="C23" s="15" t="s">
        <v>6</v>
      </c>
      <c r="D23" s="19">
        <v>4530</v>
      </c>
      <c r="E23" s="17">
        <v>3.5</v>
      </c>
      <c r="F23" s="28">
        <f t="shared" si="0"/>
        <v>15855</v>
      </c>
      <c r="G23" s="17">
        <v>7</v>
      </c>
      <c r="H23" s="28">
        <v>31710</v>
      </c>
      <c r="I23" s="17">
        <v>7.25</v>
      </c>
      <c r="J23" s="28">
        <v>32842.5</v>
      </c>
    </row>
    <row r="24" spans="1:10" s="4" customFormat="1" ht="18.75" x14ac:dyDescent="0.3">
      <c r="A24" s="27">
        <v>2503.6030000000001</v>
      </c>
      <c r="B24" s="18" t="s">
        <v>43</v>
      </c>
      <c r="C24" s="15" t="s">
        <v>6</v>
      </c>
      <c r="D24" s="19">
        <v>300</v>
      </c>
      <c r="E24" s="17">
        <v>6.5</v>
      </c>
      <c r="F24" s="28">
        <f t="shared" si="0"/>
        <v>1950</v>
      </c>
      <c r="G24" s="17">
        <v>7</v>
      </c>
      <c r="H24" s="28">
        <v>2100</v>
      </c>
      <c r="I24" s="17">
        <v>7.25</v>
      </c>
      <c r="J24" s="28">
        <v>2175</v>
      </c>
    </row>
    <row r="25" spans="1:10" s="4" customFormat="1" ht="18.75" x14ac:dyDescent="0.3">
      <c r="A25" s="27">
        <v>2503.6030000000001</v>
      </c>
      <c r="B25" s="18" t="s">
        <v>50</v>
      </c>
      <c r="C25" s="15" t="s">
        <v>6</v>
      </c>
      <c r="D25" s="19">
        <v>219</v>
      </c>
      <c r="E25" s="17">
        <v>6.5</v>
      </c>
      <c r="F25" s="28">
        <f t="shared" si="0"/>
        <v>1423.5</v>
      </c>
      <c r="G25" s="17">
        <v>7</v>
      </c>
      <c r="H25" s="28">
        <v>1533</v>
      </c>
      <c r="I25" s="17">
        <v>7.65</v>
      </c>
      <c r="J25" s="28">
        <v>1675.3500000000001</v>
      </c>
    </row>
    <row r="26" spans="1:10" s="4" customFormat="1" ht="18.75" x14ac:dyDescent="0.3">
      <c r="A26" s="27">
        <v>2503.6030000000001</v>
      </c>
      <c r="B26" s="18" t="s">
        <v>51</v>
      </c>
      <c r="C26" s="15" t="s">
        <v>6</v>
      </c>
      <c r="D26" s="19">
        <v>236</v>
      </c>
      <c r="E26" s="17">
        <v>6.5</v>
      </c>
      <c r="F26" s="28">
        <f t="shared" si="0"/>
        <v>1534</v>
      </c>
      <c r="G26" s="17">
        <v>7</v>
      </c>
      <c r="H26" s="28">
        <v>1652</v>
      </c>
      <c r="I26" s="17">
        <v>7.65</v>
      </c>
      <c r="J26" s="28">
        <v>1805.4</v>
      </c>
    </row>
    <row r="27" spans="1:10" s="4" customFormat="1" ht="18.75" x14ac:dyDescent="0.3">
      <c r="A27" s="27">
        <v>2503.6030000000001</v>
      </c>
      <c r="B27" s="18" t="s">
        <v>26</v>
      </c>
      <c r="C27" s="15" t="s">
        <v>6</v>
      </c>
      <c r="D27" s="19">
        <v>4951</v>
      </c>
      <c r="E27" s="17">
        <v>6.5</v>
      </c>
      <c r="F27" s="28">
        <f t="shared" si="0"/>
        <v>32181.5</v>
      </c>
      <c r="G27" s="17">
        <v>7</v>
      </c>
      <c r="H27" s="28">
        <v>34657</v>
      </c>
      <c r="I27" s="17">
        <v>7.85</v>
      </c>
      <c r="J27" s="28">
        <v>38865.35</v>
      </c>
    </row>
    <row r="28" spans="1:10" s="4" customFormat="1" ht="18.75" x14ac:dyDescent="0.3">
      <c r="A28" s="27">
        <v>2503.6030000000001</v>
      </c>
      <c r="B28" s="18" t="s">
        <v>44</v>
      </c>
      <c r="C28" s="15" t="s">
        <v>6</v>
      </c>
      <c r="D28" s="19">
        <v>138</v>
      </c>
      <c r="E28" s="17">
        <v>6.5</v>
      </c>
      <c r="F28" s="28">
        <f t="shared" si="0"/>
        <v>897</v>
      </c>
      <c r="G28" s="17">
        <v>7</v>
      </c>
      <c r="H28" s="28">
        <v>966</v>
      </c>
      <c r="I28" s="17">
        <v>7.95</v>
      </c>
      <c r="J28" s="28">
        <v>1097.1000000000001</v>
      </c>
    </row>
    <row r="29" spans="1:10" s="4" customFormat="1" ht="18.75" x14ac:dyDescent="0.3">
      <c r="A29" s="27">
        <v>2503.6030000000001</v>
      </c>
      <c r="B29" s="18" t="s">
        <v>45</v>
      </c>
      <c r="C29" s="15" t="s">
        <v>6</v>
      </c>
      <c r="D29" s="19">
        <v>2697</v>
      </c>
      <c r="E29" s="17">
        <v>6.5</v>
      </c>
      <c r="F29" s="28">
        <f t="shared" si="0"/>
        <v>17530.5</v>
      </c>
      <c r="G29" s="17">
        <v>7</v>
      </c>
      <c r="H29" s="28">
        <v>18879</v>
      </c>
      <c r="I29" s="17">
        <v>7.95</v>
      </c>
      <c r="J29" s="28">
        <v>21441.15</v>
      </c>
    </row>
    <row r="30" spans="1:10" s="4" customFormat="1" ht="18.75" x14ac:dyDescent="0.3">
      <c r="A30" s="27">
        <v>2503.6030000000001</v>
      </c>
      <c r="B30" s="18" t="s">
        <v>46</v>
      </c>
      <c r="C30" s="15" t="s">
        <v>6</v>
      </c>
      <c r="D30" s="19">
        <v>1439</v>
      </c>
      <c r="E30" s="17">
        <v>6.5</v>
      </c>
      <c r="F30" s="28">
        <f t="shared" si="0"/>
        <v>9353.5</v>
      </c>
      <c r="G30" s="17">
        <v>20</v>
      </c>
      <c r="H30" s="28">
        <v>28780</v>
      </c>
      <c r="I30" s="17">
        <v>8.1</v>
      </c>
      <c r="J30" s="28">
        <v>11655.9</v>
      </c>
    </row>
    <row r="31" spans="1:10" s="4" customFormat="1" ht="18.75" x14ac:dyDescent="0.3">
      <c r="A31" s="27">
        <v>2503.6030000000001</v>
      </c>
      <c r="B31" s="18" t="s">
        <v>52</v>
      </c>
      <c r="C31" s="15" t="s">
        <v>6</v>
      </c>
      <c r="D31" s="19">
        <v>149</v>
      </c>
      <c r="E31" s="17">
        <v>10</v>
      </c>
      <c r="F31" s="28">
        <f t="shared" si="0"/>
        <v>1490</v>
      </c>
      <c r="G31" s="17">
        <v>20</v>
      </c>
      <c r="H31" s="28">
        <v>2980</v>
      </c>
      <c r="I31" s="17">
        <v>8.1</v>
      </c>
      <c r="J31" s="28">
        <v>1206.8999999999999</v>
      </c>
    </row>
    <row r="32" spans="1:10" s="4" customFormat="1" ht="18.75" x14ac:dyDescent="0.3">
      <c r="A32" s="27">
        <v>2503.6030000000001</v>
      </c>
      <c r="B32" s="18" t="s">
        <v>53</v>
      </c>
      <c r="C32" s="15" t="s">
        <v>6</v>
      </c>
      <c r="D32" s="19">
        <v>110</v>
      </c>
      <c r="E32" s="17">
        <v>10</v>
      </c>
      <c r="F32" s="28">
        <f t="shared" si="0"/>
        <v>1100</v>
      </c>
      <c r="G32" s="17">
        <v>20</v>
      </c>
      <c r="H32" s="28">
        <v>2200</v>
      </c>
      <c r="I32" s="17">
        <v>8.25</v>
      </c>
      <c r="J32" s="28">
        <v>907.5</v>
      </c>
    </row>
    <row r="33" spans="1:10" s="4" customFormat="1" ht="18.75" x14ac:dyDescent="0.3">
      <c r="A33" s="27">
        <v>2503.6030000000001</v>
      </c>
      <c r="B33" s="18" t="s">
        <v>54</v>
      </c>
      <c r="C33" s="15" t="s">
        <v>6</v>
      </c>
      <c r="D33" s="19">
        <v>181</v>
      </c>
      <c r="E33" s="17">
        <v>10</v>
      </c>
      <c r="F33" s="28">
        <f t="shared" si="0"/>
        <v>1810</v>
      </c>
      <c r="G33" s="17">
        <v>20</v>
      </c>
      <c r="H33" s="28">
        <v>3620</v>
      </c>
      <c r="I33" s="17">
        <v>8.5</v>
      </c>
      <c r="J33" s="28">
        <v>1538.5</v>
      </c>
    </row>
    <row r="34" spans="1:10" s="4" customFormat="1" ht="18.75" x14ac:dyDescent="0.3">
      <c r="A34" s="27">
        <v>2503.6030000000001</v>
      </c>
      <c r="B34" s="18" t="s">
        <v>47</v>
      </c>
      <c r="C34" s="15" t="s">
        <v>6</v>
      </c>
      <c r="D34" s="19">
        <v>75</v>
      </c>
      <c r="E34" s="17">
        <v>10</v>
      </c>
      <c r="F34" s="28">
        <f t="shared" si="0"/>
        <v>750</v>
      </c>
      <c r="G34" s="17">
        <v>20</v>
      </c>
      <c r="H34" s="28">
        <v>1500</v>
      </c>
      <c r="I34" s="17">
        <v>9</v>
      </c>
      <c r="J34" s="28">
        <v>675</v>
      </c>
    </row>
    <row r="35" spans="1:10" s="4" customFormat="1" ht="19.5" thickBot="1" x14ac:dyDescent="0.35">
      <c r="A35" s="32">
        <v>2503.6030000000001</v>
      </c>
      <c r="B35" s="33" t="s">
        <v>55</v>
      </c>
      <c r="C35" s="34" t="s">
        <v>6</v>
      </c>
      <c r="D35" s="35">
        <v>700</v>
      </c>
      <c r="E35" s="17">
        <v>10</v>
      </c>
      <c r="F35" s="36">
        <f t="shared" si="0"/>
        <v>7000</v>
      </c>
      <c r="G35" s="17">
        <v>20</v>
      </c>
      <c r="H35" s="36">
        <v>14000</v>
      </c>
      <c r="I35" s="17">
        <v>9</v>
      </c>
      <c r="J35" s="36">
        <v>6300</v>
      </c>
    </row>
    <row r="36" spans="1:10" s="4" customFormat="1" ht="32.25" customHeight="1" x14ac:dyDescent="0.3">
      <c r="A36" s="66" t="s">
        <v>63</v>
      </c>
      <c r="B36" s="67"/>
      <c r="C36" s="67"/>
      <c r="D36" s="67"/>
      <c r="E36" s="68">
        <f>SUM(F6:F35)</f>
        <v>573062</v>
      </c>
      <c r="F36" s="65"/>
      <c r="G36" s="64">
        <f>SUM(H6:H35)</f>
        <v>811576</v>
      </c>
      <c r="H36" s="65"/>
      <c r="I36" s="64">
        <f>SUM(J6:J35)</f>
        <v>1250479.3499999999</v>
      </c>
      <c r="J36" s="65"/>
    </row>
    <row r="37" spans="1:10" s="4" customFormat="1" ht="34.5" customHeight="1" x14ac:dyDescent="0.3">
      <c r="A37" s="71" t="s">
        <v>59</v>
      </c>
      <c r="B37" s="72"/>
      <c r="C37" s="72"/>
      <c r="D37" s="72"/>
      <c r="E37" s="72"/>
      <c r="F37" s="72"/>
      <c r="G37" s="72"/>
      <c r="H37" s="72"/>
      <c r="I37" s="72"/>
      <c r="J37" s="72"/>
    </row>
    <row r="38" spans="1:10" s="5" customFormat="1" ht="32.25" x14ac:dyDescent="0.3">
      <c r="A38" s="37" t="s">
        <v>0</v>
      </c>
      <c r="B38" s="38" t="s">
        <v>1</v>
      </c>
      <c r="C38" s="39" t="s">
        <v>2</v>
      </c>
      <c r="D38" s="39" t="s">
        <v>3</v>
      </c>
      <c r="E38" s="40" t="s">
        <v>60</v>
      </c>
      <c r="F38" s="41" t="s">
        <v>62</v>
      </c>
      <c r="G38" s="40" t="s">
        <v>60</v>
      </c>
      <c r="H38" s="41" t="s">
        <v>62</v>
      </c>
      <c r="I38" s="40" t="s">
        <v>60</v>
      </c>
      <c r="J38" s="41" t="s">
        <v>62</v>
      </c>
    </row>
    <row r="39" spans="1:10" s="4" customFormat="1" ht="18.75" x14ac:dyDescent="0.3">
      <c r="A39" s="29">
        <v>2021.501</v>
      </c>
      <c r="B39" s="20" t="s">
        <v>29</v>
      </c>
      <c r="C39" s="21" t="s">
        <v>4</v>
      </c>
      <c r="D39" s="22">
        <v>1</v>
      </c>
      <c r="E39" s="17">
        <v>9500</v>
      </c>
      <c r="F39" s="28">
        <f>E39*D39</f>
        <v>9500</v>
      </c>
      <c r="G39" s="17">
        <v>5000</v>
      </c>
      <c r="H39" s="28">
        <v>5000</v>
      </c>
      <c r="I39" s="17">
        <v>12500</v>
      </c>
      <c r="J39" s="28">
        <v>12500</v>
      </c>
    </row>
    <row r="40" spans="1:10" s="4" customFormat="1" ht="18.75" x14ac:dyDescent="0.3">
      <c r="A40" s="30">
        <v>2503.6030000000001</v>
      </c>
      <c r="B40" s="23" t="s">
        <v>11</v>
      </c>
      <c r="C40" s="24" t="s">
        <v>6</v>
      </c>
      <c r="D40" s="19">
        <v>11963</v>
      </c>
      <c r="E40" s="17">
        <v>1.75</v>
      </c>
      <c r="F40" s="28">
        <f t="shared" ref="F40:F60" si="1">E40*D40</f>
        <v>20935.25</v>
      </c>
      <c r="G40" s="17">
        <v>2</v>
      </c>
      <c r="H40" s="28">
        <v>23926</v>
      </c>
      <c r="I40" s="17">
        <v>2.1</v>
      </c>
      <c r="J40" s="28">
        <v>25122.3</v>
      </c>
    </row>
    <row r="41" spans="1:10" s="4" customFormat="1" ht="18.75" x14ac:dyDescent="0.3">
      <c r="A41" s="30">
        <v>2503.6030000000001</v>
      </c>
      <c r="B41" s="23" t="s">
        <v>12</v>
      </c>
      <c r="C41" s="24" t="s">
        <v>6</v>
      </c>
      <c r="D41" s="19">
        <v>24627</v>
      </c>
      <c r="E41" s="17">
        <v>1.75</v>
      </c>
      <c r="F41" s="28">
        <f t="shared" si="1"/>
        <v>43097.25</v>
      </c>
      <c r="G41" s="17">
        <v>2</v>
      </c>
      <c r="H41" s="28">
        <v>49254</v>
      </c>
      <c r="I41" s="17">
        <v>2.1</v>
      </c>
      <c r="J41" s="28">
        <v>51716.700000000004</v>
      </c>
    </row>
    <row r="42" spans="1:10" s="4" customFormat="1" ht="18.75" x14ac:dyDescent="0.3">
      <c r="A42" s="30">
        <v>2503.6030000000001</v>
      </c>
      <c r="B42" s="23" t="s">
        <v>13</v>
      </c>
      <c r="C42" s="24" t="s">
        <v>6</v>
      </c>
      <c r="D42" s="19">
        <v>10765</v>
      </c>
      <c r="E42" s="17">
        <v>1.75</v>
      </c>
      <c r="F42" s="28">
        <f t="shared" si="1"/>
        <v>18838.75</v>
      </c>
      <c r="G42" s="17">
        <v>2</v>
      </c>
      <c r="H42" s="28">
        <v>21530</v>
      </c>
      <c r="I42" s="17">
        <v>2.15</v>
      </c>
      <c r="J42" s="28">
        <v>23144.75</v>
      </c>
    </row>
    <row r="43" spans="1:10" s="4" customFormat="1" ht="18.75" x14ac:dyDescent="0.3">
      <c r="A43" s="30">
        <v>2503.6030000000001</v>
      </c>
      <c r="B43" s="23" t="s">
        <v>14</v>
      </c>
      <c r="C43" s="24" t="s">
        <v>6</v>
      </c>
      <c r="D43" s="19">
        <v>9791</v>
      </c>
      <c r="E43" s="17">
        <v>1.75</v>
      </c>
      <c r="F43" s="28">
        <f t="shared" si="1"/>
        <v>17134.25</v>
      </c>
      <c r="G43" s="17">
        <v>2</v>
      </c>
      <c r="H43" s="28">
        <v>19582</v>
      </c>
      <c r="I43" s="17">
        <v>2.25</v>
      </c>
      <c r="J43" s="28">
        <v>22029.75</v>
      </c>
    </row>
    <row r="44" spans="1:10" s="4" customFormat="1" ht="18.75" x14ac:dyDescent="0.3">
      <c r="A44" s="30">
        <v>2503.6030000000001</v>
      </c>
      <c r="B44" s="23" t="s">
        <v>15</v>
      </c>
      <c r="C44" s="24" t="s">
        <v>6</v>
      </c>
      <c r="D44" s="19">
        <v>9394</v>
      </c>
      <c r="E44" s="17">
        <v>1.75</v>
      </c>
      <c r="F44" s="28">
        <f t="shared" si="1"/>
        <v>16439.5</v>
      </c>
      <c r="G44" s="17">
        <v>2</v>
      </c>
      <c r="H44" s="28">
        <v>18788</v>
      </c>
      <c r="I44" s="17">
        <v>2.4</v>
      </c>
      <c r="J44" s="28">
        <v>22545.599999999999</v>
      </c>
    </row>
    <row r="45" spans="1:10" s="4" customFormat="1" ht="18.75" x14ac:dyDescent="0.3">
      <c r="A45" s="30">
        <v>2503.6030000000001</v>
      </c>
      <c r="B45" s="23" t="s">
        <v>16</v>
      </c>
      <c r="C45" s="24" t="s">
        <v>6</v>
      </c>
      <c r="D45" s="19">
        <v>4224</v>
      </c>
      <c r="E45" s="17">
        <v>1.75</v>
      </c>
      <c r="F45" s="28">
        <f t="shared" si="1"/>
        <v>7392</v>
      </c>
      <c r="G45" s="17">
        <v>2</v>
      </c>
      <c r="H45" s="28">
        <v>8448</v>
      </c>
      <c r="I45" s="17">
        <v>2.4</v>
      </c>
      <c r="J45" s="28">
        <v>10137.6</v>
      </c>
    </row>
    <row r="46" spans="1:10" s="4" customFormat="1" ht="18.75" x14ac:dyDescent="0.3">
      <c r="A46" s="30">
        <v>2503.6030000000001</v>
      </c>
      <c r="B46" s="23" t="s">
        <v>17</v>
      </c>
      <c r="C46" s="24" t="s">
        <v>6</v>
      </c>
      <c r="D46" s="19">
        <v>6513</v>
      </c>
      <c r="E46" s="17">
        <v>1.75</v>
      </c>
      <c r="F46" s="28">
        <f t="shared" si="1"/>
        <v>11397.75</v>
      </c>
      <c r="G46" s="17">
        <v>2</v>
      </c>
      <c r="H46" s="28">
        <v>13026</v>
      </c>
      <c r="I46" s="17">
        <v>2.4</v>
      </c>
      <c r="J46" s="28">
        <v>15631.199999999999</v>
      </c>
    </row>
    <row r="47" spans="1:10" s="4" customFormat="1" ht="18.75" x14ac:dyDescent="0.3">
      <c r="A47" s="30">
        <v>2503.6030000000001</v>
      </c>
      <c r="B47" s="23" t="s">
        <v>18</v>
      </c>
      <c r="C47" s="24" t="s">
        <v>6</v>
      </c>
      <c r="D47" s="19">
        <v>2853</v>
      </c>
      <c r="E47" s="17">
        <v>1.75</v>
      </c>
      <c r="F47" s="28">
        <f t="shared" si="1"/>
        <v>4992.75</v>
      </c>
      <c r="G47" s="17">
        <v>2</v>
      </c>
      <c r="H47" s="28">
        <v>5706</v>
      </c>
      <c r="I47" s="17">
        <v>2.6</v>
      </c>
      <c r="J47" s="28">
        <v>7417.8</v>
      </c>
    </row>
    <row r="48" spans="1:10" s="4" customFormat="1" ht="18.75" x14ac:dyDescent="0.3">
      <c r="A48" s="30">
        <v>2503.6030000000001</v>
      </c>
      <c r="B48" s="23" t="s">
        <v>19</v>
      </c>
      <c r="C48" s="24" t="s">
        <v>6</v>
      </c>
      <c r="D48" s="19">
        <v>4972</v>
      </c>
      <c r="E48" s="17">
        <v>1.75</v>
      </c>
      <c r="F48" s="28">
        <f t="shared" si="1"/>
        <v>8701</v>
      </c>
      <c r="G48" s="17">
        <v>2</v>
      </c>
      <c r="H48" s="28">
        <v>9944</v>
      </c>
      <c r="I48" s="17">
        <v>2.6</v>
      </c>
      <c r="J48" s="28">
        <v>12927.2</v>
      </c>
    </row>
    <row r="49" spans="1:10" s="4" customFormat="1" ht="18.75" x14ac:dyDescent="0.3">
      <c r="A49" s="30">
        <v>2503.6030000000001</v>
      </c>
      <c r="B49" s="23" t="s">
        <v>20</v>
      </c>
      <c r="C49" s="24" t="s">
        <v>6</v>
      </c>
      <c r="D49" s="19">
        <v>2503</v>
      </c>
      <c r="E49" s="17">
        <v>1.75</v>
      </c>
      <c r="F49" s="28">
        <f t="shared" si="1"/>
        <v>4380.25</v>
      </c>
      <c r="G49" s="17">
        <v>2</v>
      </c>
      <c r="H49" s="28">
        <v>5006</v>
      </c>
      <c r="I49" s="17">
        <v>2.6</v>
      </c>
      <c r="J49" s="28">
        <v>6507.8</v>
      </c>
    </row>
    <row r="50" spans="1:10" s="4" customFormat="1" ht="18.75" x14ac:dyDescent="0.3">
      <c r="A50" s="30">
        <v>2503.6030000000001</v>
      </c>
      <c r="B50" s="23" t="s">
        <v>21</v>
      </c>
      <c r="C50" s="24" t="s">
        <v>6</v>
      </c>
      <c r="D50" s="19">
        <v>2764</v>
      </c>
      <c r="E50" s="17">
        <v>1.75</v>
      </c>
      <c r="F50" s="28">
        <f t="shared" si="1"/>
        <v>4837</v>
      </c>
      <c r="G50" s="17">
        <v>2</v>
      </c>
      <c r="H50" s="28">
        <v>5528</v>
      </c>
      <c r="I50" s="17">
        <v>2.85</v>
      </c>
      <c r="J50" s="28">
        <v>7877.4000000000005</v>
      </c>
    </row>
    <row r="51" spans="1:10" s="4" customFormat="1" ht="18.75" x14ac:dyDescent="0.3">
      <c r="A51" s="30">
        <v>2503.6030000000001</v>
      </c>
      <c r="B51" s="23" t="s">
        <v>22</v>
      </c>
      <c r="C51" s="24" t="s">
        <v>6</v>
      </c>
      <c r="D51" s="19">
        <v>1338</v>
      </c>
      <c r="E51" s="17">
        <v>1.75</v>
      </c>
      <c r="F51" s="28">
        <f t="shared" si="1"/>
        <v>2341.5</v>
      </c>
      <c r="G51" s="17">
        <v>2</v>
      </c>
      <c r="H51" s="28">
        <v>2676</v>
      </c>
      <c r="I51" s="17">
        <v>2.85</v>
      </c>
      <c r="J51" s="28">
        <v>3813.3</v>
      </c>
    </row>
    <row r="52" spans="1:10" s="4" customFormat="1" ht="18.75" x14ac:dyDescent="0.3">
      <c r="A52" s="30">
        <v>2503.6030000000001</v>
      </c>
      <c r="B52" s="23" t="s">
        <v>23</v>
      </c>
      <c r="C52" s="24" t="s">
        <v>6</v>
      </c>
      <c r="D52" s="19">
        <v>1497</v>
      </c>
      <c r="E52" s="17">
        <v>1.75</v>
      </c>
      <c r="F52" s="28">
        <f t="shared" si="1"/>
        <v>2619.75</v>
      </c>
      <c r="G52" s="17">
        <v>4</v>
      </c>
      <c r="H52" s="28">
        <v>5988</v>
      </c>
      <c r="I52" s="17">
        <v>3.1</v>
      </c>
      <c r="J52" s="28">
        <v>4640.7</v>
      </c>
    </row>
    <row r="53" spans="1:10" s="4" customFormat="1" ht="18.75" x14ac:dyDescent="0.3">
      <c r="A53" s="30">
        <v>2503.6030000000001</v>
      </c>
      <c r="B53" s="23" t="s">
        <v>56</v>
      </c>
      <c r="C53" s="24" t="s">
        <v>6</v>
      </c>
      <c r="D53" s="19">
        <v>921</v>
      </c>
      <c r="E53" s="17">
        <v>5.5</v>
      </c>
      <c r="F53" s="28">
        <f t="shared" si="1"/>
        <v>5065.5</v>
      </c>
      <c r="G53" s="17">
        <v>4</v>
      </c>
      <c r="H53" s="28">
        <v>3684</v>
      </c>
      <c r="I53" s="17">
        <v>3.1</v>
      </c>
      <c r="J53" s="28">
        <v>2855.1</v>
      </c>
    </row>
    <row r="54" spans="1:10" s="4" customFormat="1" ht="18.75" x14ac:dyDescent="0.3">
      <c r="A54" s="30">
        <v>2503.6030000000001</v>
      </c>
      <c r="B54" s="23" t="s">
        <v>25</v>
      </c>
      <c r="C54" s="24" t="s">
        <v>6</v>
      </c>
      <c r="D54" s="19">
        <v>302</v>
      </c>
      <c r="E54" s="17">
        <v>5.5</v>
      </c>
      <c r="F54" s="28">
        <f t="shared" si="1"/>
        <v>1661</v>
      </c>
      <c r="G54" s="17">
        <v>4</v>
      </c>
      <c r="H54" s="28">
        <v>1208</v>
      </c>
      <c r="I54" s="17">
        <v>3.25</v>
      </c>
      <c r="J54" s="28">
        <v>981.5</v>
      </c>
    </row>
    <row r="55" spans="1:10" s="4" customFormat="1" ht="18.75" x14ac:dyDescent="0.3">
      <c r="A55" s="30">
        <v>2503.6030000000001</v>
      </c>
      <c r="B55" s="23" t="s">
        <v>24</v>
      </c>
      <c r="C55" s="24" t="s">
        <v>6</v>
      </c>
      <c r="D55" s="19">
        <v>3448</v>
      </c>
      <c r="E55" s="17">
        <v>5.5</v>
      </c>
      <c r="F55" s="28">
        <f t="shared" si="1"/>
        <v>18964</v>
      </c>
      <c r="G55" s="17">
        <v>4</v>
      </c>
      <c r="H55" s="28">
        <v>13792</v>
      </c>
      <c r="I55" s="17">
        <v>3.25</v>
      </c>
      <c r="J55" s="28">
        <v>11206</v>
      </c>
    </row>
    <row r="56" spans="1:10" s="4" customFormat="1" ht="18.75" x14ac:dyDescent="0.3">
      <c r="A56" s="30">
        <v>2503.6030000000001</v>
      </c>
      <c r="B56" s="23" t="s">
        <v>57</v>
      </c>
      <c r="C56" s="24" t="s">
        <v>6</v>
      </c>
      <c r="D56" s="19">
        <v>155</v>
      </c>
      <c r="E56" s="17">
        <v>5.5</v>
      </c>
      <c r="F56" s="28">
        <f t="shared" si="1"/>
        <v>852.5</v>
      </c>
      <c r="G56" s="17">
        <v>4</v>
      </c>
      <c r="H56" s="28">
        <v>620</v>
      </c>
      <c r="I56" s="17">
        <v>3.5</v>
      </c>
      <c r="J56" s="28">
        <v>542.5</v>
      </c>
    </row>
    <row r="57" spans="1:10" s="4" customFormat="1" ht="18.75" x14ac:dyDescent="0.3">
      <c r="A57" s="30">
        <v>2503.6030000000001</v>
      </c>
      <c r="B57" s="23" t="s">
        <v>58</v>
      </c>
      <c r="C57" s="24" t="s">
        <v>6</v>
      </c>
      <c r="D57" s="19">
        <v>64</v>
      </c>
      <c r="E57" s="17">
        <v>5.5</v>
      </c>
      <c r="F57" s="28">
        <f t="shared" si="1"/>
        <v>352</v>
      </c>
      <c r="G57" s="17">
        <v>4</v>
      </c>
      <c r="H57" s="28">
        <v>256</v>
      </c>
      <c r="I57" s="17">
        <v>3.5</v>
      </c>
      <c r="J57" s="28">
        <v>224</v>
      </c>
    </row>
    <row r="58" spans="1:10" s="4" customFormat="1" ht="18.75" x14ac:dyDescent="0.3">
      <c r="A58" s="30">
        <v>2503.6030000000001</v>
      </c>
      <c r="B58" s="23" t="s">
        <v>36</v>
      </c>
      <c r="C58" s="24" t="s">
        <v>6</v>
      </c>
      <c r="D58" s="19">
        <v>1096</v>
      </c>
      <c r="E58" s="17">
        <v>5.5</v>
      </c>
      <c r="F58" s="28">
        <f t="shared" si="1"/>
        <v>6028</v>
      </c>
      <c r="G58" s="17">
        <v>4</v>
      </c>
      <c r="H58" s="28">
        <v>4384</v>
      </c>
      <c r="I58" s="17">
        <v>3.75</v>
      </c>
      <c r="J58" s="28">
        <v>4110</v>
      </c>
    </row>
    <row r="59" spans="1:10" s="4" customFormat="1" ht="18.75" x14ac:dyDescent="0.3">
      <c r="A59" s="30">
        <v>2503.6030000000001</v>
      </c>
      <c r="B59" s="23" t="s">
        <v>37</v>
      </c>
      <c r="C59" s="24" t="s">
        <v>6</v>
      </c>
      <c r="D59" s="19">
        <v>570</v>
      </c>
      <c r="E59" s="17">
        <v>5.5</v>
      </c>
      <c r="F59" s="28">
        <f t="shared" si="1"/>
        <v>3135</v>
      </c>
      <c r="G59" s="17">
        <v>4</v>
      </c>
      <c r="H59" s="28">
        <v>2280</v>
      </c>
      <c r="I59" s="17">
        <v>3.75</v>
      </c>
      <c r="J59" s="28">
        <v>2137.5</v>
      </c>
    </row>
    <row r="60" spans="1:10" s="4" customFormat="1" ht="19.5" thickBot="1" x14ac:dyDescent="0.35">
      <c r="A60" s="43">
        <v>2503.6030000000001</v>
      </c>
      <c r="B60" s="44" t="s">
        <v>38</v>
      </c>
      <c r="C60" s="45" t="s">
        <v>6</v>
      </c>
      <c r="D60" s="35">
        <v>1548</v>
      </c>
      <c r="E60" s="17">
        <v>5.5</v>
      </c>
      <c r="F60" s="36">
        <f t="shared" si="1"/>
        <v>8514</v>
      </c>
      <c r="G60" s="17">
        <v>4</v>
      </c>
      <c r="H60" s="36">
        <v>6192</v>
      </c>
      <c r="I60" s="17">
        <v>3.75</v>
      </c>
      <c r="J60" s="36">
        <v>5805</v>
      </c>
    </row>
    <row r="61" spans="1:10" s="6" customFormat="1" ht="33.75" customHeight="1" x14ac:dyDescent="0.3">
      <c r="A61" s="53" t="s">
        <v>64</v>
      </c>
      <c r="B61" s="54"/>
      <c r="C61" s="54"/>
      <c r="D61" s="54"/>
      <c r="E61" s="54"/>
      <c r="F61" s="42">
        <f>SUM(F39:F60)</f>
        <v>217179</v>
      </c>
      <c r="G61" s="64">
        <f>SUM(H39:H60)</f>
        <v>226818</v>
      </c>
      <c r="H61" s="65"/>
      <c r="I61" s="64">
        <f>SUM(J39:J60)</f>
        <v>253873.7</v>
      </c>
      <c r="J61" s="65"/>
    </row>
    <row r="62" spans="1:10" s="6" customFormat="1" ht="41.25" customHeight="1" thickBot="1" x14ac:dyDescent="0.35">
      <c r="A62" s="48" t="s">
        <v>65</v>
      </c>
      <c r="B62" s="49"/>
      <c r="C62" s="49"/>
      <c r="D62" s="49"/>
      <c r="E62" s="49"/>
      <c r="F62" s="31">
        <f>F61+E36</f>
        <v>790241</v>
      </c>
      <c r="G62" s="69">
        <f>G61+G36</f>
        <v>1038394</v>
      </c>
      <c r="H62" s="70"/>
      <c r="I62" s="69">
        <f>I61+I36</f>
        <v>1504353.0499999998</v>
      </c>
      <c r="J62" s="70"/>
    </row>
    <row r="63" spans="1:10" x14ac:dyDescent="0.25">
      <c r="A63" s="10"/>
      <c r="B63" s="7"/>
      <c r="C63" s="7"/>
      <c r="D63" s="7"/>
    </row>
    <row r="64" spans="1:10" x14ac:dyDescent="0.25">
      <c r="A64" s="10"/>
    </row>
  </sheetData>
  <mergeCells count="17">
    <mergeCell ref="G62:H62"/>
    <mergeCell ref="I62:J62"/>
    <mergeCell ref="G61:H61"/>
    <mergeCell ref="I61:J61"/>
    <mergeCell ref="I36:J36"/>
    <mergeCell ref="A37:J37"/>
    <mergeCell ref="G3:H3"/>
    <mergeCell ref="I3:J3"/>
    <mergeCell ref="G36:H36"/>
    <mergeCell ref="E36:F36"/>
    <mergeCell ref="A36:D36"/>
    <mergeCell ref="A62:E62"/>
    <mergeCell ref="A1:F1"/>
    <mergeCell ref="A61:E61"/>
    <mergeCell ref="A4:F4"/>
    <mergeCell ref="A2:F2"/>
    <mergeCell ref="E3:F3"/>
  </mergeCells>
  <pageMargins left="0.7" right="0.7" top="0.75" bottom="0.75" header="0.3" footer="0.3"/>
  <pageSetup scale="70" fitToHeight="0" orientation="portrait" r:id="rId1"/>
  <headerFooter>
    <oddHeader xml:space="preserve">&amp;RMounds \ English Cleaning and TV Inspection Project -24-0001
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1c673c-5ca3-4a05-9f09-f15bea49d2c4" xsi:nil="true"/>
    <_ip_UnifiedCompliancePolicyProperties xmlns="http://schemas.microsoft.com/sharepoint/v3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3C8A4DA-A4EB-4213-9180-AA09B31C840C}"/>
</file>

<file path=customXml/itemProps2.xml><?xml version="1.0" encoding="utf-8"?>
<ds:datastoreItem xmlns:ds="http://schemas.openxmlformats.org/officeDocument/2006/customXml" ds:itemID="{E480244E-EADD-46DC-BBBC-1BBE32AF5C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4B9EAA-B540-42B6-A91C-9E5A7A074A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Girma Daka</dc:creator>
  <cp:lastModifiedBy>Queenie Tran</cp:lastModifiedBy>
  <cp:lastPrinted>2020-02-18T21:32:08Z</cp:lastPrinted>
  <dcterms:created xsi:type="dcterms:W3CDTF">2014-03-21T21:06:22Z</dcterms:created>
  <dcterms:modified xsi:type="dcterms:W3CDTF">2024-03-06T21:48:20Z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8fea7a1a35c744868cc9715bb6078962</vt:lpwstr>
  </property>
  <property fmtid="{D5CDD505-2E9C-101B-9397-08002B2CF9AE}" pid="3" name="ContentTypeId">
    <vt:lpwstr>0x010100E7ADAC655166BF46BDE64D2955422826</vt:lpwstr>
  </property>
</Properties>
</file>