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20- 21-RFB-LEAD REPLACEMENT AT HATCH PARK AREA-MATT D/"/>
    </mc:Choice>
  </mc:AlternateContent>
  <xr:revisionPtr revIDLastSave="156" documentId="8_{D6E1502B-AE62-4001-834E-D0B0F71F87B0}" xr6:coauthVersionLast="47" xr6:coauthVersionMax="47" xr10:uidLastSave="{8701B25D-B012-4A03-9256-569792850ABE}"/>
  <bookViews>
    <workbookView xWindow="28680" yWindow="-120" windowWidth="29040" windowHeight="15840" xr2:uid="{641E4246-CC24-4502-89DA-9DA86ADB2D9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6" i="1"/>
  <c r="R45" i="1"/>
  <c r="S45" i="1"/>
  <c r="L45" i="1"/>
  <c r="M45" i="1"/>
  <c r="N45" i="1"/>
  <c r="O45" i="1"/>
  <c r="P45" i="1"/>
  <c r="Q45" i="1"/>
  <c r="J45" i="1" l="1"/>
  <c r="K45" i="1"/>
  <c r="T45" i="1"/>
  <c r="H45" i="1" l="1"/>
  <c r="I4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6" i="1"/>
  <c r="F45" i="1" l="1"/>
</calcChain>
</file>

<file path=xl/sharedStrings.xml><?xml version="1.0" encoding="utf-8"?>
<sst xmlns="http://schemas.openxmlformats.org/spreadsheetml/2006/main" count="111" uniqueCount="68">
  <si>
    <t>BID FORM SUMMARY</t>
  </si>
  <si>
    <t>EVENT # 1320</t>
  </si>
  <si>
    <t>BID FOR 2023 LEAD SERVICE LINE REPLACEMENTS FOR HATCH PARK</t>
  </si>
  <si>
    <t>Bituminous Roadway</t>
  </si>
  <si>
    <t>Five Star Energy Services</t>
  </si>
  <si>
    <t>R&amp;R Excavating</t>
  </si>
  <si>
    <t>SGP Contracting</t>
  </si>
  <si>
    <t>Triple E</t>
  </si>
  <si>
    <t>Minnesota Drit Works</t>
  </si>
  <si>
    <t>PWS inc</t>
  </si>
  <si>
    <t>Miller Pipleline LLC</t>
  </si>
  <si>
    <t>Line No.</t>
  </si>
  <si>
    <t>Spec. No.
Bid No.</t>
  </si>
  <si>
    <t>Item</t>
  </si>
  <si>
    <t>Approx Qty.</t>
  </si>
  <si>
    <t>Unit</t>
  </si>
  <si>
    <t xml:space="preserve"> Unit Price </t>
  </si>
  <si>
    <t xml:space="preserve"> Total Price </t>
  </si>
  <si>
    <t>MOBILIZATION (5% MAXIMUM)</t>
  </si>
  <si>
    <t>LUMP SUM</t>
  </si>
  <si>
    <t>REMOVE CONCRETE CURB OR CURB AND GUTTER</t>
  </si>
  <si>
    <t>LIN. FT.</t>
  </si>
  <si>
    <t xml:space="preserve">SAWING PAVEMENT </t>
  </si>
  <si>
    <t>REMOVE PAVEMENT</t>
  </si>
  <si>
    <t>CU. YD.</t>
  </si>
  <si>
    <t>REMOVE CONCRETE WALK</t>
  </si>
  <si>
    <t>SQ. FT.</t>
  </si>
  <si>
    <t>ABANDON INACTIVE SERVICE</t>
  </si>
  <si>
    <t>EACH</t>
  </si>
  <si>
    <t>HAUL AND DISPOSE OF CONTAMINATED MATERIAL</t>
  </si>
  <si>
    <t>TON</t>
  </si>
  <si>
    <t>STREET SWEEPER (WITH PICKUP BROOM)</t>
  </si>
  <si>
    <t>HOUR</t>
  </si>
  <si>
    <t>AGGREGATE BASE CLASS 5</t>
  </si>
  <si>
    <t>BITUMINOUS MATERIAL FOR TACK COAT</t>
  </si>
  <si>
    <t>GALLON</t>
  </si>
  <si>
    <t>TYPE SPWEA340F WEARING COURSE FOR STREET PAVEMENT</t>
  </si>
  <si>
    <t xml:space="preserve">GRANULAR BACKFILL </t>
  </si>
  <si>
    <t>TELEVISE SANITARY SEWER SERVICE - FROM CLEANOUT</t>
  </si>
  <si>
    <t>TELEVISE SANITARY SEWER SERVICE - LATERAL LAUNCH</t>
  </si>
  <si>
    <t>TELEVISE MAIN LINE SEWER</t>
  </si>
  <si>
    <t>1” ORISEAL VALVE AND BOX</t>
  </si>
  <si>
    <t>SACRIFICIAL ANODE</t>
  </si>
  <si>
    <t>WATER UTILITY HOLE</t>
  </si>
  <si>
    <t>1" CORPORATION STOP</t>
  </si>
  <si>
    <t>PUBLIC LEAD SERVICE LINE REPLACEMENT - 1" COPPER</t>
  </si>
  <si>
    <t>CASTING ASSEMBLY SPECIAL</t>
  </si>
  <si>
    <t>4" CONCRETE WALK</t>
  </si>
  <si>
    <t>CONCRETE CURB &amp; GUTTER DESIGN B-624</t>
  </si>
  <si>
    <t>6" CONCRETE DRIVEWAY PAVEMENT</t>
  </si>
  <si>
    <t>SQ. YD.</t>
  </si>
  <si>
    <t>TRAFFIC CONTROL</t>
  </si>
  <si>
    <t>ALTERNATE PEDESTRIAN ROUTE</t>
  </si>
  <si>
    <t>STORM DRAIN INLET PROTECTION</t>
  </si>
  <si>
    <t>SEDIMENT CONTROL LOG TYPE WOOD FIBER</t>
  </si>
  <si>
    <t>BOULEVARD TOPSOIL BORROW</t>
  </si>
  <si>
    <t>HYDRAULIC MULCH MATRIX, TYPE 4</t>
  </si>
  <si>
    <t>POUND</t>
  </si>
  <si>
    <t>SEED, MIXTURE 25-151</t>
  </si>
  <si>
    <t>ROLLED EROSION PREVENTION CATEGORY 10</t>
  </si>
  <si>
    <t>PRIVATE LEAD SERVICE LINE REPLACEMENT - 1" COPPER</t>
  </si>
  <si>
    <t>POTHOLING</t>
  </si>
  <si>
    <t>PROJECT MANAGEMENT/CUSTOMER COORDINATION</t>
  </si>
  <si>
    <t>INTERNAL SERVICE LINE RECONNECTION</t>
  </si>
  <si>
    <t>INTERNAL SERVICE LINE RECONNECTION GREATER THAN 10'</t>
  </si>
  <si>
    <t>FREEZING WATER SERVICES</t>
  </si>
  <si>
    <t>ALLOWANCE</t>
  </si>
  <si>
    <t>TOTAL BID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</si>
</sst>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Border="1"/>
    <xf numFmtId="44" fontId="5" fillId="0" borderId="1" xfId="1" applyFont="1" applyBorder="1"/>
    <xf numFmtId="3" fontId="3" fillId="0" borderId="1" xfId="0" applyNumberFormat="1" applyFont="1" applyFill="1" applyBorder="1" applyAlignment="1">
      <alignment horizontal="center"/>
    </xf>
    <xf numFmtId="44" fontId="3" fillId="0" borderId="0" xfId="1" applyFont="1"/>
    <xf numFmtId="44" fontId="4" fillId="3" borderId="1" xfId="1" applyFont="1" applyFill="1" applyBorder="1" applyAlignment="1">
      <alignment horizontal="center" wrapText="1"/>
    </xf>
    <xf numFmtId="44" fontId="6" fillId="0" borderId="1" xfId="1" applyFont="1" applyBorder="1"/>
    <xf numFmtId="0" fontId="4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8" fontId="3" fillId="0" borderId="14" xfId="0" applyNumberFormat="1" applyFont="1" applyBorder="1"/>
    <xf numFmtId="44" fontId="3" fillId="0" borderId="14" xfId="1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44" fontId="7" fillId="4" borderId="19" xfId="1" applyFont="1" applyFill="1" applyBorder="1" applyAlignment="1">
      <alignment horizontal="center"/>
    </xf>
    <xf numFmtId="44" fontId="7" fillId="4" borderId="18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4" fontId="4" fillId="0" borderId="5" xfId="1" applyFont="1" applyBorder="1" applyAlignment="1">
      <alignment horizontal="center"/>
    </xf>
    <xf numFmtId="44" fontId="7" fillId="4" borderId="2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FC02-2E66-4280-B5BD-B15B01CC9305}">
  <sheetPr>
    <pageSetUpPr fitToPage="1"/>
  </sheetPr>
  <dimension ref="A1:U45"/>
  <sheetViews>
    <sheetView tabSelected="1" topLeftCell="A30" workbookViewId="0">
      <selection activeCell="I50" sqref="I50"/>
    </sheetView>
  </sheetViews>
  <sheetFormatPr defaultRowHeight="12"/>
  <cols>
    <col min="1" max="1" width="3.85546875" style="1" customWidth="1"/>
    <col min="2" max="2" width="8" style="1" customWidth="1"/>
    <col min="3" max="3" width="29.85546875" style="1" customWidth="1"/>
    <col min="4" max="4" width="7.85546875" style="1" customWidth="1"/>
    <col min="5" max="5" width="6" style="1" customWidth="1"/>
    <col min="6" max="6" width="13" style="1" customWidth="1"/>
    <col min="7" max="7" width="12.28515625" style="1" customWidth="1"/>
    <col min="8" max="8" width="13.7109375" style="9" customWidth="1"/>
    <col min="9" max="9" width="17.42578125" style="9" customWidth="1"/>
    <col min="10" max="10" width="13.5703125" style="9" customWidth="1"/>
    <col min="11" max="11" width="16.5703125" style="9" customWidth="1"/>
    <col min="12" max="12" width="14" style="9" customWidth="1"/>
    <col min="13" max="13" width="17.42578125" style="9" customWidth="1"/>
    <col min="14" max="14" width="12.7109375" style="9" customWidth="1"/>
    <col min="15" max="15" width="17.42578125" style="9" customWidth="1"/>
    <col min="16" max="16" width="14.7109375" style="9" customWidth="1"/>
    <col min="17" max="17" width="17.42578125" style="9" customWidth="1"/>
    <col min="18" max="18" width="13.85546875" style="9" customWidth="1"/>
    <col min="19" max="19" width="17.42578125" style="9" customWidth="1"/>
    <col min="20" max="20" width="15" style="9" customWidth="1"/>
    <col min="21" max="21" width="17.42578125" style="9" customWidth="1"/>
    <col min="22" max="16384" width="9.140625" style="1"/>
  </cols>
  <sheetData>
    <row r="1" spans="1:21" ht="18.75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ht="18.75" customHeight="1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1:21" ht="12.75" thickBot="1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4"/>
    </row>
    <row r="4" spans="1:21">
      <c r="A4" s="12"/>
      <c r="B4" s="12"/>
      <c r="C4" s="12"/>
      <c r="D4" s="12"/>
      <c r="E4" s="12"/>
      <c r="F4" s="19" t="s">
        <v>3</v>
      </c>
      <c r="G4" s="20"/>
      <c r="H4" s="19" t="s">
        <v>4</v>
      </c>
      <c r="I4" s="20"/>
      <c r="J4" s="35" t="s">
        <v>5</v>
      </c>
      <c r="K4" s="36"/>
      <c r="L4" s="35" t="s">
        <v>6</v>
      </c>
      <c r="M4" s="36"/>
      <c r="N4" s="35" t="s">
        <v>7</v>
      </c>
      <c r="O4" s="36"/>
      <c r="P4" s="35" t="s">
        <v>8</v>
      </c>
      <c r="Q4" s="36"/>
      <c r="R4" s="35" t="s">
        <v>9</v>
      </c>
      <c r="S4" s="36"/>
      <c r="T4" s="35" t="s">
        <v>10</v>
      </c>
      <c r="U4" s="36"/>
    </row>
    <row r="5" spans="1:21" ht="36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10" t="s">
        <v>16</v>
      </c>
      <c r="I5" s="10" t="s">
        <v>17</v>
      </c>
      <c r="J5" s="10" t="s">
        <v>16</v>
      </c>
      <c r="K5" s="10" t="s">
        <v>17</v>
      </c>
      <c r="L5" s="10" t="s">
        <v>16</v>
      </c>
      <c r="M5" s="10" t="s">
        <v>17</v>
      </c>
      <c r="N5" s="10" t="s">
        <v>16</v>
      </c>
      <c r="O5" s="10" t="s">
        <v>17</v>
      </c>
      <c r="P5" s="10" t="s">
        <v>16</v>
      </c>
      <c r="Q5" s="10" t="s">
        <v>17</v>
      </c>
      <c r="R5" s="10" t="s">
        <v>16</v>
      </c>
      <c r="S5" s="10" t="s">
        <v>17</v>
      </c>
      <c r="T5" s="10" t="s">
        <v>16</v>
      </c>
      <c r="U5" s="10" t="s">
        <v>17</v>
      </c>
    </row>
    <row r="6" spans="1:21">
      <c r="A6" s="3">
        <v>1</v>
      </c>
      <c r="B6" s="4">
        <v>2021.501</v>
      </c>
      <c r="C6" s="4" t="s">
        <v>18</v>
      </c>
      <c r="D6" s="5">
        <v>1</v>
      </c>
      <c r="E6" s="3" t="s">
        <v>19</v>
      </c>
      <c r="F6" s="6">
        <v>375000</v>
      </c>
      <c r="G6" s="7">
        <f>D6*F6</f>
        <v>375000</v>
      </c>
      <c r="H6" s="6">
        <v>125000</v>
      </c>
      <c r="I6" s="6">
        <v>125000</v>
      </c>
      <c r="J6" s="6">
        <v>66734.03</v>
      </c>
      <c r="K6" s="6">
        <f>J6*D6</f>
        <v>66734.03</v>
      </c>
      <c r="L6" s="6">
        <v>275000</v>
      </c>
      <c r="M6" s="6">
        <v>275000</v>
      </c>
      <c r="N6" s="6">
        <v>286120.58</v>
      </c>
      <c r="O6" s="6">
        <v>286120.58</v>
      </c>
      <c r="P6" s="6">
        <v>298000</v>
      </c>
      <c r="Q6" s="6">
        <v>298000</v>
      </c>
      <c r="R6" s="6">
        <v>167841.34</v>
      </c>
      <c r="S6" s="6">
        <v>167841.34</v>
      </c>
      <c r="T6" s="6">
        <v>72345</v>
      </c>
      <c r="U6" s="6">
        <v>167042.9</v>
      </c>
    </row>
    <row r="7" spans="1:21">
      <c r="A7" s="3">
        <v>2</v>
      </c>
      <c r="B7" s="4">
        <v>2104.5030000000002</v>
      </c>
      <c r="C7" s="4" t="s">
        <v>20</v>
      </c>
      <c r="D7" s="5">
        <v>765</v>
      </c>
      <c r="E7" s="3" t="s">
        <v>21</v>
      </c>
      <c r="F7" s="6">
        <v>10</v>
      </c>
      <c r="G7" s="7">
        <f t="shared" ref="G7:G43" si="0">D7*F7</f>
        <v>7650</v>
      </c>
      <c r="H7" s="6">
        <v>0.01</v>
      </c>
      <c r="I7" s="6">
        <v>7.65</v>
      </c>
      <c r="J7" s="6">
        <v>14.64</v>
      </c>
      <c r="K7" s="6">
        <f t="shared" ref="K7:K44" si="1">J7*D7</f>
        <v>11199.6</v>
      </c>
      <c r="L7" s="6">
        <v>8.11</v>
      </c>
      <c r="M7" s="6">
        <v>6204.15</v>
      </c>
      <c r="N7" s="6">
        <v>49.84</v>
      </c>
      <c r="O7" s="6">
        <v>38127.600000000006</v>
      </c>
      <c r="P7" s="6">
        <v>22</v>
      </c>
      <c r="Q7" s="6">
        <v>16830</v>
      </c>
      <c r="R7" s="6">
        <v>18.12</v>
      </c>
      <c r="S7" s="6">
        <v>13861.800000000001</v>
      </c>
      <c r="T7" s="6">
        <v>12.3</v>
      </c>
      <c r="U7" s="6">
        <v>9409.5</v>
      </c>
    </row>
    <row r="8" spans="1:21">
      <c r="A8" s="3">
        <v>3</v>
      </c>
      <c r="B8" s="4">
        <v>2104.5030000000002</v>
      </c>
      <c r="C8" s="4" t="s">
        <v>22</v>
      </c>
      <c r="D8" s="8">
        <v>2760</v>
      </c>
      <c r="E8" s="3" t="s">
        <v>21</v>
      </c>
      <c r="F8" s="6">
        <v>6.5</v>
      </c>
      <c r="G8" s="7">
        <f t="shared" si="0"/>
        <v>17940</v>
      </c>
      <c r="H8" s="6">
        <v>0.01</v>
      </c>
      <c r="I8" s="6">
        <v>27.6</v>
      </c>
      <c r="J8" s="6">
        <v>2.14</v>
      </c>
      <c r="K8" s="6">
        <f t="shared" si="1"/>
        <v>5906.4000000000005</v>
      </c>
      <c r="L8" s="6">
        <v>4.01</v>
      </c>
      <c r="M8" s="6">
        <v>11067.599999999999</v>
      </c>
      <c r="N8" s="6">
        <v>8.19</v>
      </c>
      <c r="O8" s="6">
        <v>22604.399999999998</v>
      </c>
      <c r="P8" s="6">
        <v>4.4000000000000004</v>
      </c>
      <c r="Q8" s="6">
        <v>12144.000000000002</v>
      </c>
      <c r="R8" s="6">
        <v>2.16</v>
      </c>
      <c r="S8" s="6">
        <v>5961.6</v>
      </c>
      <c r="T8" s="6">
        <v>7.37</v>
      </c>
      <c r="U8" s="6">
        <v>20341.2</v>
      </c>
    </row>
    <row r="9" spans="1:21">
      <c r="A9" s="3">
        <v>4</v>
      </c>
      <c r="B9" s="4">
        <v>2104.5070000000001</v>
      </c>
      <c r="C9" s="4" t="s">
        <v>23</v>
      </c>
      <c r="D9" s="8">
        <v>150</v>
      </c>
      <c r="E9" s="3" t="s">
        <v>24</v>
      </c>
      <c r="F9" s="6">
        <v>100</v>
      </c>
      <c r="G9" s="7">
        <f t="shared" si="0"/>
        <v>15000</v>
      </c>
      <c r="H9" s="6">
        <v>0.01</v>
      </c>
      <c r="I9" s="6">
        <v>1.5</v>
      </c>
      <c r="J9" s="6">
        <v>116.12</v>
      </c>
      <c r="K9" s="6">
        <f t="shared" si="1"/>
        <v>17418</v>
      </c>
      <c r="L9" s="6">
        <v>58.92</v>
      </c>
      <c r="M9" s="6">
        <v>8838</v>
      </c>
      <c r="N9" s="6">
        <v>396.96</v>
      </c>
      <c r="O9" s="6">
        <v>59544</v>
      </c>
      <c r="P9" s="6">
        <v>52</v>
      </c>
      <c r="Q9" s="6">
        <v>7800</v>
      </c>
      <c r="R9" s="6">
        <v>477.84</v>
      </c>
      <c r="S9" s="6">
        <v>71676</v>
      </c>
      <c r="T9" s="6">
        <v>155.38999999999999</v>
      </c>
      <c r="U9" s="6">
        <v>23308.499999999996</v>
      </c>
    </row>
    <row r="10" spans="1:21">
      <c r="A10" s="3">
        <v>5</v>
      </c>
      <c r="B10" s="4">
        <v>2104.518</v>
      </c>
      <c r="C10" s="4" t="s">
        <v>25</v>
      </c>
      <c r="D10" s="8">
        <v>25000</v>
      </c>
      <c r="E10" s="3" t="s">
        <v>26</v>
      </c>
      <c r="F10" s="6">
        <v>3</v>
      </c>
      <c r="G10" s="7">
        <f t="shared" si="0"/>
        <v>75000</v>
      </c>
      <c r="H10" s="6">
        <v>0.01</v>
      </c>
      <c r="I10" s="6">
        <v>250</v>
      </c>
      <c r="J10" s="6">
        <v>3.15</v>
      </c>
      <c r="K10" s="6">
        <f t="shared" si="1"/>
        <v>78750</v>
      </c>
      <c r="L10" s="6">
        <v>2.95</v>
      </c>
      <c r="M10" s="6">
        <v>73750</v>
      </c>
      <c r="N10" s="6">
        <v>0.73</v>
      </c>
      <c r="O10" s="6">
        <v>18250</v>
      </c>
      <c r="P10" s="6">
        <v>2.25</v>
      </c>
      <c r="Q10" s="6">
        <v>56250</v>
      </c>
      <c r="R10" s="6">
        <v>2.02</v>
      </c>
      <c r="S10" s="6">
        <v>50500</v>
      </c>
      <c r="T10" s="6">
        <v>3.37</v>
      </c>
      <c r="U10" s="6">
        <v>84250</v>
      </c>
    </row>
    <row r="11" spans="1:21">
      <c r="A11" s="3">
        <v>6</v>
      </c>
      <c r="B11" s="4">
        <v>2104.5189999999998</v>
      </c>
      <c r="C11" s="4" t="s">
        <v>27</v>
      </c>
      <c r="D11" s="5">
        <v>2</v>
      </c>
      <c r="E11" s="3" t="s">
        <v>28</v>
      </c>
      <c r="F11" s="6">
        <v>2500</v>
      </c>
      <c r="G11" s="7">
        <f t="shared" si="0"/>
        <v>5000</v>
      </c>
      <c r="H11" s="6">
        <v>5000</v>
      </c>
      <c r="I11" s="6">
        <v>10000</v>
      </c>
      <c r="J11" s="6">
        <v>2612.89</v>
      </c>
      <c r="K11" s="6">
        <f t="shared" si="1"/>
        <v>5225.78</v>
      </c>
      <c r="L11" s="6">
        <v>1907.5</v>
      </c>
      <c r="M11" s="6">
        <v>3815</v>
      </c>
      <c r="N11" s="6">
        <v>2436</v>
      </c>
      <c r="O11" s="6">
        <v>4872</v>
      </c>
      <c r="P11" s="6">
        <v>3425</v>
      </c>
      <c r="Q11" s="6">
        <v>6850</v>
      </c>
      <c r="R11" s="6">
        <v>1533.04</v>
      </c>
      <c r="S11" s="6">
        <v>3066.08</v>
      </c>
      <c r="T11" s="6">
        <v>2527.2199999999998</v>
      </c>
      <c r="U11" s="6">
        <v>5054.4399999999996</v>
      </c>
    </row>
    <row r="12" spans="1:21">
      <c r="A12" s="3">
        <v>7</v>
      </c>
      <c r="B12" s="4">
        <v>2105.607</v>
      </c>
      <c r="C12" s="4" t="s">
        <v>29</v>
      </c>
      <c r="D12" s="5">
        <v>150</v>
      </c>
      <c r="E12" s="3" t="s">
        <v>30</v>
      </c>
      <c r="F12" s="6">
        <v>50</v>
      </c>
      <c r="G12" s="7">
        <f t="shared" si="0"/>
        <v>7500</v>
      </c>
      <c r="H12" s="6">
        <v>250</v>
      </c>
      <c r="I12" s="6">
        <v>37500</v>
      </c>
      <c r="J12" s="6">
        <v>100.89</v>
      </c>
      <c r="K12" s="6">
        <f t="shared" si="1"/>
        <v>15133.5</v>
      </c>
      <c r="L12" s="6">
        <v>51.45</v>
      </c>
      <c r="M12" s="6">
        <v>7717.5</v>
      </c>
      <c r="N12" s="6">
        <v>30.26</v>
      </c>
      <c r="O12" s="6">
        <v>4539</v>
      </c>
      <c r="P12" s="6">
        <v>87</v>
      </c>
      <c r="Q12" s="6">
        <v>13050</v>
      </c>
      <c r="R12" s="6">
        <v>55.23</v>
      </c>
      <c r="S12" s="6">
        <v>8284.5</v>
      </c>
      <c r="T12" s="6">
        <v>101.85</v>
      </c>
      <c r="U12" s="6">
        <v>15277.5</v>
      </c>
    </row>
    <row r="13" spans="1:21">
      <c r="A13" s="3">
        <v>8</v>
      </c>
      <c r="B13" s="4">
        <v>2123.61</v>
      </c>
      <c r="C13" s="4" t="s">
        <v>31</v>
      </c>
      <c r="D13" s="5">
        <v>100</v>
      </c>
      <c r="E13" s="3" t="s">
        <v>32</v>
      </c>
      <c r="F13" s="6">
        <v>385</v>
      </c>
      <c r="G13" s="7">
        <f t="shared" si="0"/>
        <v>38500</v>
      </c>
      <c r="H13" s="6">
        <v>0.01</v>
      </c>
      <c r="I13" s="6">
        <v>1</v>
      </c>
      <c r="J13" s="6">
        <v>253.37</v>
      </c>
      <c r="K13" s="6">
        <f t="shared" si="1"/>
        <v>25337</v>
      </c>
      <c r="L13" s="6">
        <v>235</v>
      </c>
      <c r="M13" s="6">
        <v>23500</v>
      </c>
      <c r="N13" s="6">
        <v>286.5</v>
      </c>
      <c r="O13" s="6">
        <v>28650</v>
      </c>
      <c r="P13" s="6">
        <v>160</v>
      </c>
      <c r="Q13" s="6">
        <v>16000</v>
      </c>
      <c r="R13" s="6">
        <v>251.13</v>
      </c>
      <c r="S13" s="6">
        <v>25113</v>
      </c>
      <c r="T13" s="6">
        <v>147.41999999999999</v>
      </c>
      <c r="U13" s="6">
        <v>14741.999999999998</v>
      </c>
    </row>
    <row r="14" spans="1:21">
      <c r="A14" s="3">
        <v>9</v>
      </c>
      <c r="B14" s="4">
        <v>2211.509</v>
      </c>
      <c r="C14" s="4" t="s">
        <v>33</v>
      </c>
      <c r="D14" s="5">
        <v>910</v>
      </c>
      <c r="E14" s="3" t="s">
        <v>30</v>
      </c>
      <c r="F14" s="6">
        <v>20</v>
      </c>
      <c r="G14" s="7">
        <f t="shared" si="0"/>
        <v>18200</v>
      </c>
      <c r="H14" s="6">
        <v>25</v>
      </c>
      <c r="I14" s="6">
        <v>22750</v>
      </c>
      <c r="J14" s="6">
        <v>96.24</v>
      </c>
      <c r="K14" s="6">
        <f t="shared" si="1"/>
        <v>87578.4</v>
      </c>
      <c r="L14" s="6">
        <v>70.260000000000005</v>
      </c>
      <c r="M14" s="6">
        <v>63936.600000000006</v>
      </c>
      <c r="N14" s="6">
        <v>24.12</v>
      </c>
      <c r="O14" s="6">
        <v>21949.200000000001</v>
      </c>
      <c r="P14" s="6">
        <v>50</v>
      </c>
      <c r="Q14" s="6">
        <v>45500</v>
      </c>
      <c r="R14" s="6">
        <v>64.66</v>
      </c>
      <c r="S14" s="6">
        <v>58840.6</v>
      </c>
      <c r="T14" s="6">
        <v>47.8</v>
      </c>
      <c r="U14" s="6">
        <v>43498</v>
      </c>
    </row>
    <row r="15" spans="1:21">
      <c r="A15" s="3">
        <v>10</v>
      </c>
      <c r="B15" s="4">
        <v>2357.5059999999999</v>
      </c>
      <c r="C15" s="4" t="s">
        <v>34</v>
      </c>
      <c r="D15" s="5">
        <v>290</v>
      </c>
      <c r="E15" s="3" t="s">
        <v>35</v>
      </c>
      <c r="F15" s="6">
        <v>5</v>
      </c>
      <c r="G15" s="7">
        <f t="shared" si="0"/>
        <v>1450</v>
      </c>
      <c r="H15" s="6">
        <v>25</v>
      </c>
      <c r="I15" s="6">
        <v>7250</v>
      </c>
      <c r="J15" s="6">
        <v>2</v>
      </c>
      <c r="K15" s="6">
        <f t="shared" si="1"/>
        <v>580</v>
      </c>
      <c r="L15" s="6">
        <v>5.25</v>
      </c>
      <c r="M15" s="6">
        <v>1522.5</v>
      </c>
      <c r="N15" s="6">
        <v>35.74</v>
      </c>
      <c r="O15" s="6">
        <v>10364.6</v>
      </c>
      <c r="P15" s="6">
        <v>5</v>
      </c>
      <c r="Q15" s="6">
        <v>1450</v>
      </c>
      <c r="R15" s="6">
        <v>2.2200000000000002</v>
      </c>
      <c r="S15" s="6">
        <v>643.80000000000007</v>
      </c>
      <c r="T15" s="6">
        <v>18.899999999999999</v>
      </c>
      <c r="U15" s="6">
        <v>5481</v>
      </c>
    </row>
    <row r="16" spans="1:21">
      <c r="A16" s="3">
        <v>11</v>
      </c>
      <c r="B16" s="4">
        <v>2360.509</v>
      </c>
      <c r="C16" s="4" t="s">
        <v>36</v>
      </c>
      <c r="D16" s="5">
        <v>350</v>
      </c>
      <c r="E16" s="3" t="s">
        <v>30</v>
      </c>
      <c r="F16" s="6">
        <v>265</v>
      </c>
      <c r="G16" s="7">
        <f t="shared" si="0"/>
        <v>92750</v>
      </c>
      <c r="H16" s="6">
        <v>240</v>
      </c>
      <c r="I16" s="6">
        <v>84000</v>
      </c>
      <c r="J16" s="6">
        <v>345</v>
      </c>
      <c r="K16" s="6">
        <f t="shared" si="1"/>
        <v>120750</v>
      </c>
      <c r="L16" s="6">
        <v>278.25</v>
      </c>
      <c r="M16" s="6">
        <v>97387.5</v>
      </c>
      <c r="N16" s="6">
        <v>448.74</v>
      </c>
      <c r="O16" s="6">
        <v>157059</v>
      </c>
      <c r="P16" s="6">
        <v>260</v>
      </c>
      <c r="Q16" s="6">
        <v>91000</v>
      </c>
      <c r="R16" s="6">
        <v>166.35</v>
      </c>
      <c r="S16" s="6">
        <v>58222.5</v>
      </c>
      <c r="T16" s="6">
        <v>210</v>
      </c>
      <c r="U16" s="6">
        <v>73500</v>
      </c>
    </row>
    <row r="17" spans="1:21">
      <c r="A17" s="3">
        <v>12</v>
      </c>
      <c r="B17" s="4">
        <v>2451.6089999999999</v>
      </c>
      <c r="C17" s="4" t="s">
        <v>37</v>
      </c>
      <c r="D17" s="8">
        <v>6400</v>
      </c>
      <c r="E17" s="3" t="s">
        <v>30</v>
      </c>
      <c r="F17" s="6">
        <v>10</v>
      </c>
      <c r="G17" s="7">
        <f t="shared" si="0"/>
        <v>64000</v>
      </c>
      <c r="H17" s="6">
        <v>1</v>
      </c>
      <c r="I17" s="6">
        <v>6400</v>
      </c>
      <c r="J17" s="6">
        <v>7.0000000000000007E-2</v>
      </c>
      <c r="K17" s="6">
        <f t="shared" si="1"/>
        <v>448.00000000000006</v>
      </c>
      <c r="L17" s="6">
        <v>0.01</v>
      </c>
      <c r="M17" s="6">
        <v>64</v>
      </c>
      <c r="N17" s="6">
        <v>12.29</v>
      </c>
      <c r="O17" s="6">
        <v>78656</v>
      </c>
      <c r="P17" s="6">
        <v>27.65</v>
      </c>
      <c r="Q17" s="6">
        <v>176960</v>
      </c>
      <c r="R17" s="6">
        <v>31.19</v>
      </c>
      <c r="S17" s="6">
        <v>199616</v>
      </c>
      <c r="T17" s="6">
        <v>37.9</v>
      </c>
      <c r="U17" s="6">
        <v>242560</v>
      </c>
    </row>
    <row r="18" spans="1:21">
      <c r="A18" s="3">
        <v>13</v>
      </c>
      <c r="B18" s="4">
        <v>2503.6030000000001</v>
      </c>
      <c r="C18" s="4" t="s">
        <v>38</v>
      </c>
      <c r="D18" s="8">
        <v>27900</v>
      </c>
      <c r="E18" s="3" t="s">
        <v>21</v>
      </c>
      <c r="F18" s="6">
        <v>8</v>
      </c>
      <c r="G18" s="7">
        <f t="shared" si="0"/>
        <v>223200</v>
      </c>
      <c r="H18" s="6">
        <v>6</v>
      </c>
      <c r="I18" s="6">
        <v>167400</v>
      </c>
      <c r="J18" s="6">
        <v>3.99</v>
      </c>
      <c r="K18" s="6">
        <f t="shared" si="1"/>
        <v>111321</v>
      </c>
      <c r="L18" s="6">
        <v>9.4499999999999993</v>
      </c>
      <c r="M18" s="6">
        <v>263655</v>
      </c>
      <c r="N18" s="6">
        <v>6.71</v>
      </c>
      <c r="O18" s="6">
        <v>187209</v>
      </c>
      <c r="P18" s="6">
        <v>10</v>
      </c>
      <c r="Q18" s="6">
        <v>279000</v>
      </c>
      <c r="R18" s="6">
        <v>9.98</v>
      </c>
      <c r="S18" s="6">
        <v>278442</v>
      </c>
      <c r="T18" s="6">
        <v>7.76</v>
      </c>
      <c r="U18" s="6">
        <v>216504</v>
      </c>
    </row>
    <row r="19" spans="1:21">
      <c r="A19" s="3">
        <v>14</v>
      </c>
      <c r="B19" s="4">
        <v>2503.6030000000001</v>
      </c>
      <c r="C19" s="4" t="s">
        <v>39</v>
      </c>
      <c r="D19" s="8">
        <v>4400</v>
      </c>
      <c r="E19" s="3" t="s">
        <v>21</v>
      </c>
      <c r="F19" s="6">
        <v>9</v>
      </c>
      <c r="G19" s="7">
        <f t="shared" si="0"/>
        <v>39600</v>
      </c>
      <c r="H19" s="6">
        <v>6</v>
      </c>
      <c r="I19" s="6">
        <v>26400</v>
      </c>
      <c r="J19" s="6">
        <v>0.01</v>
      </c>
      <c r="K19" s="6">
        <f t="shared" si="1"/>
        <v>44</v>
      </c>
      <c r="L19" s="6">
        <v>9.4499999999999993</v>
      </c>
      <c r="M19" s="6">
        <v>41580</v>
      </c>
      <c r="N19" s="6">
        <v>12.11</v>
      </c>
      <c r="O19" s="6">
        <v>53284</v>
      </c>
      <c r="P19" s="6">
        <v>17.5</v>
      </c>
      <c r="Q19" s="6">
        <v>77000</v>
      </c>
      <c r="R19" s="6">
        <v>9.98</v>
      </c>
      <c r="S19" s="6">
        <v>43912</v>
      </c>
      <c r="T19" s="6">
        <v>3.93</v>
      </c>
      <c r="U19" s="6">
        <v>17292</v>
      </c>
    </row>
    <row r="20" spans="1:21">
      <c r="A20" s="3">
        <v>15</v>
      </c>
      <c r="B20" s="4">
        <v>2503.6030000000001</v>
      </c>
      <c r="C20" s="4" t="s">
        <v>40</v>
      </c>
      <c r="D20" s="8">
        <v>2000</v>
      </c>
      <c r="E20" s="3" t="s">
        <v>21</v>
      </c>
      <c r="F20" s="6">
        <v>10</v>
      </c>
      <c r="G20" s="7">
        <f t="shared" si="0"/>
        <v>20000</v>
      </c>
      <c r="H20" s="6">
        <v>1</v>
      </c>
      <c r="I20" s="6">
        <v>2000</v>
      </c>
      <c r="J20" s="6">
        <v>10</v>
      </c>
      <c r="K20" s="6">
        <f t="shared" si="1"/>
        <v>20000</v>
      </c>
      <c r="L20" s="6">
        <v>10.5</v>
      </c>
      <c r="M20" s="6">
        <v>21000</v>
      </c>
      <c r="N20" s="6">
        <v>13.8</v>
      </c>
      <c r="O20" s="6">
        <v>27600</v>
      </c>
      <c r="P20" s="6">
        <v>12</v>
      </c>
      <c r="Q20" s="6">
        <v>24000</v>
      </c>
      <c r="R20" s="6">
        <v>11.09</v>
      </c>
      <c r="S20" s="6">
        <v>22180</v>
      </c>
      <c r="T20" s="6">
        <v>3.1</v>
      </c>
      <c r="U20" s="6">
        <v>6200</v>
      </c>
    </row>
    <row r="21" spans="1:21">
      <c r="A21" s="3">
        <v>16</v>
      </c>
      <c r="B21" s="4">
        <v>2504.6019999999999</v>
      </c>
      <c r="C21" s="4" t="s">
        <v>41</v>
      </c>
      <c r="D21" s="5">
        <v>122</v>
      </c>
      <c r="E21" s="3" t="s">
        <v>28</v>
      </c>
      <c r="F21" s="6">
        <v>3750</v>
      </c>
      <c r="G21" s="7">
        <f t="shared" si="0"/>
        <v>457500</v>
      </c>
      <c r="H21" s="6">
        <v>0.01</v>
      </c>
      <c r="I21" s="6">
        <v>1.22</v>
      </c>
      <c r="J21" s="6">
        <v>836.99</v>
      </c>
      <c r="K21" s="6">
        <f t="shared" si="1"/>
        <v>102112.78</v>
      </c>
      <c r="L21" s="6">
        <v>377.9</v>
      </c>
      <c r="M21" s="6">
        <v>46103.799999999996</v>
      </c>
      <c r="N21" s="6">
        <v>358.49</v>
      </c>
      <c r="O21" s="6">
        <v>43735.78</v>
      </c>
      <c r="P21" s="6">
        <v>900</v>
      </c>
      <c r="Q21" s="6">
        <v>109800</v>
      </c>
      <c r="R21" s="6">
        <v>833.74</v>
      </c>
      <c r="S21" s="6">
        <v>101716.28</v>
      </c>
      <c r="T21" s="6">
        <v>654.5</v>
      </c>
      <c r="U21" s="6">
        <v>79849</v>
      </c>
    </row>
    <row r="22" spans="1:21">
      <c r="A22" s="3">
        <v>17</v>
      </c>
      <c r="B22" s="4">
        <v>2504.6019999999999</v>
      </c>
      <c r="C22" s="4" t="s">
        <v>42</v>
      </c>
      <c r="D22" s="5">
        <v>100</v>
      </c>
      <c r="E22" s="3" t="s">
        <v>28</v>
      </c>
      <c r="F22" s="6">
        <v>1000</v>
      </c>
      <c r="G22" s="7">
        <f t="shared" si="0"/>
        <v>100000</v>
      </c>
      <c r="H22" s="6">
        <v>0.01</v>
      </c>
      <c r="I22" s="6">
        <v>1</v>
      </c>
      <c r="J22" s="6">
        <v>692.11</v>
      </c>
      <c r="K22" s="6">
        <f t="shared" si="1"/>
        <v>69211</v>
      </c>
      <c r="L22" s="6">
        <v>1059.95</v>
      </c>
      <c r="M22" s="6">
        <v>105995</v>
      </c>
      <c r="N22" s="6">
        <v>327.43</v>
      </c>
      <c r="O22" s="6">
        <v>32743</v>
      </c>
      <c r="P22" s="6">
        <v>475</v>
      </c>
      <c r="Q22" s="6">
        <v>47500</v>
      </c>
      <c r="R22" s="6">
        <v>559.65</v>
      </c>
      <c r="S22" s="6">
        <v>55965</v>
      </c>
      <c r="T22" s="6">
        <v>703.22</v>
      </c>
      <c r="U22" s="6">
        <v>70322</v>
      </c>
    </row>
    <row r="23" spans="1:21">
      <c r="A23" s="3">
        <v>18</v>
      </c>
      <c r="B23" s="4">
        <v>2504.6019999999999</v>
      </c>
      <c r="C23" s="4" t="s">
        <v>43</v>
      </c>
      <c r="D23" s="5">
        <v>10</v>
      </c>
      <c r="E23" s="3" t="s">
        <v>28</v>
      </c>
      <c r="F23" s="6">
        <v>1200</v>
      </c>
      <c r="G23" s="7">
        <f t="shared" si="0"/>
        <v>12000</v>
      </c>
      <c r="H23" s="6">
        <v>500</v>
      </c>
      <c r="I23" s="6">
        <v>5000</v>
      </c>
      <c r="J23" s="6">
        <v>1252.23</v>
      </c>
      <c r="K23" s="6">
        <f t="shared" si="1"/>
        <v>12522.3</v>
      </c>
      <c r="L23" s="6">
        <v>1707.75</v>
      </c>
      <c r="M23" s="6">
        <v>17077.5</v>
      </c>
      <c r="N23" s="6">
        <v>1941.45</v>
      </c>
      <c r="O23" s="6">
        <v>19414.5</v>
      </c>
      <c r="P23" s="6">
        <v>2100</v>
      </c>
      <c r="Q23" s="6">
        <v>21000</v>
      </c>
      <c r="R23" s="6">
        <v>1479.44</v>
      </c>
      <c r="S23" s="6">
        <v>14794.400000000001</v>
      </c>
      <c r="T23" s="6">
        <v>2563.85</v>
      </c>
      <c r="U23" s="6">
        <v>25638.5</v>
      </c>
    </row>
    <row r="24" spans="1:21">
      <c r="A24" s="3">
        <v>19</v>
      </c>
      <c r="B24" s="4">
        <v>2504.6019999999999</v>
      </c>
      <c r="C24" s="4" t="s">
        <v>44</v>
      </c>
      <c r="D24" s="5">
        <v>92</v>
      </c>
      <c r="E24" s="3" t="s">
        <v>28</v>
      </c>
      <c r="F24" s="6">
        <v>3500</v>
      </c>
      <c r="G24" s="7">
        <f t="shared" si="0"/>
        <v>322000</v>
      </c>
      <c r="H24" s="6">
        <v>300</v>
      </c>
      <c r="I24" s="6">
        <v>27600</v>
      </c>
      <c r="J24" s="6">
        <v>2874.57</v>
      </c>
      <c r="K24" s="6">
        <f t="shared" si="1"/>
        <v>264460.44</v>
      </c>
      <c r="L24" s="6">
        <v>297.75</v>
      </c>
      <c r="M24" s="6">
        <v>27393</v>
      </c>
      <c r="N24" s="6">
        <v>235.16</v>
      </c>
      <c r="O24" s="6">
        <v>21634.720000000001</v>
      </c>
      <c r="P24" s="6">
        <v>400</v>
      </c>
      <c r="Q24" s="6">
        <v>36800</v>
      </c>
      <c r="R24" s="6">
        <v>712.14</v>
      </c>
      <c r="S24" s="6">
        <v>65516.88</v>
      </c>
      <c r="T24" s="6">
        <v>490.05</v>
      </c>
      <c r="U24" s="6">
        <v>45084.6</v>
      </c>
    </row>
    <row r="25" spans="1:21">
      <c r="A25" s="3">
        <v>20</v>
      </c>
      <c r="B25" s="4">
        <v>2504.6030000000001</v>
      </c>
      <c r="C25" s="4" t="s">
        <v>45</v>
      </c>
      <c r="D25" s="8">
        <v>2159</v>
      </c>
      <c r="E25" s="3" t="s">
        <v>21</v>
      </c>
      <c r="F25" s="6">
        <v>200</v>
      </c>
      <c r="G25" s="7">
        <f t="shared" si="0"/>
        <v>431800</v>
      </c>
      <c r="H25" s="6">
        <v>180</v>
      </c>
      <c r="I25" s="6">
        <v>388620</v>
      </c>
      <c r="J25" s="6">
        <v>91.85</v>
      </c>
      <c r="K25" s="6">
        <f t="shared" si="1"/>
        <v>198304.15</v>
      </c>
      <c r="L25" s="6">
        <v>199.79</v>
      </c>
      <c r="M25" s="6">
        <v>431346.61</v>
      </c>
      <c r="N25" s="6">
        <v>450.85</v>
      </c>
      <c r="O25" s="6">
        <v>973385.15</v>
      </c>
      <c r="P25" s="6">
        <v>219</v>
      </c>
      <c r="Q25" s="6">
        <v>472821</v>
      </c>
      <c r="R25" s="6">
        <v>90.2</v>
      </c>
      <c r="S25" s="6">
        <v>194741.80000000002</v>
      </c>
      <c r="T25" s="6">
        <v>192.96</v>
      </c>
      <c r="U25" s="6">
        <v>416600.64</v>
      </c>
    </row>
    <row r="26" spans="1:21">
      <c r="A26" s="3">
        <v>21</v>
      </c>
      <c r="B26" s="4">
        <v>2506.6019999999999</v>
      </c>
      <c r="C26" s="4" t="s">
        <v>46</v>
      </c>
      <c r="D26" s="5">
        <v>15</v>
      </c>
      <c r="E26" s="3" t="s">
        <v>28</v>
      </c>
      <c r="F26" s="6">
        <v>250</v>
      </c>
      <c r="G26" s="7">
        <f t="shared" si="0"/>
        <v>3750</v>
      </c>
      <c r="H26" s="6">
        <v>0.01</v>
      </c>
      <c r="I26" s="6">
        <v>0.15</v>
      </c>
      <c r="J26" s="6">
        <v>299.60000000000002</v>
      </c>
      <c r="K26" s="6">
        <f t="shared" si="1"/>
        <v>4494</v>
      </c>
      <c r="L26" s="6">
        <v>213.9</v>
      </c>
      <c r="M26" s="6">
        <v>3208.5</v>
      </c>
      <c r="N26" s="6">
        <v>192.84</v>
      </c>
      <c r="O26" s="6">
        <v>2892.6</v>
      </c>
      <c r="P26" s="6">
        <v>400</v>
      </c>
      <c r="Q26" s="6">
        <v>6000</v>
      </c>
      <c r="R26" s="6">
        <v>314</v>
      </c>
      <c r="S26" s="6">
        <v>4710</v>
      </c>
      <c r="T26" s="6">
        <v>457.84</v>
      </c>
      <c r="U26" s="6">
        <v>6867.5999999999995</v>
      </c>
    </row>
    <row r="27" spans="1:21">
      <c r="A27" s="3">
        <v>22</v>
      </c>
      <c r="B27" s="4">
        <v>2521.518</v>
      </c>
      <c r="C27" s="4" t="s">
        <v>47</v>
      </c>
      <c r="D27" s="8">
        <v>25000</v>
      </c>
      <c r="E27" s="3" t="s">
        <v>26</v>
      </c>
      <c r="F27" s="6">
        <v>16</v>
      </c>
      <c r="G27" s="7">
        <f t="shared" si="0"/>
        <v>400000</v>
      </c>
      <c r="H27" s="6">
        <v>0.01</v>
      </c>
      <c r="I27" s="6">
        <v>250</v>
      </c>
      <c r="J27" s="6">
        <v>9.5</v>
      </c>
      <c r="K27" s="6">
        <f t="shared" si="1"/>
        <v>237500</v>
      </c>
      <c r="L27" s="6">
        <v>12.07</v>
      </c>
      <c r="M27" s="6">
        <v>301750</v>
      </c>
      <c r="N27" s="6">
        <v>10.56</v>
      </c>
      <c r="O27" s="6">
        <v>264000</v>
      </c>
      <c r="P27" s="6">
        <v>9.5</v>
      </c>
      <c r="Q27" s="6">
        <v>237500</v>
      </c>
      <c r="R27" s="6">
        <v>10.53</v>
      </c>
      <c r="S27" s="6">
        <v>263250</v>
      </c>
      <c r="T27" s="6">
        <v>14.7</v>
      </c>
      <c r="U27" s="6">
        <v>367500</v>
      </c>
    </row>
    <row r="28" spans="1:21">
      <c r="A28" s="3">
        <v>23</v>
      </c>
      <c r="B28" s="4">
        <v>2531.5030000000002</v>
      </c>
      <c r="C28" s="4" t="s">
        <v>48</v>
      </c>
      <c r="D28" s="5">
        <v>765</v>
      </c>
      <c r="E28" s="3" t="s">
        <v>21</v>
      </c>
      <c r="F28" s="6">
        <v>78</v>
      </c>
      <c r="G28" s="7">
        <f t="shared" si="0"/>
        <v>59670</v>
      </c>
      <c r="H28" s="6">
        <v>0.01</v>
      </c>
      <c r="I28" s="6">
        <v>7.65</v>
      </c>
      <c r="J28" s="6">
        <v>45.9</v>
      </c>
      <c r="K28" s="6">
        <f t="shared" si="1"/>
        <v>35113.5</v>
      </c>
      <c r="L28" s="6">
        <v>56.4</v>
      </c>
      <c r="M28" s="6">
        <v>43146</v>
      </c>
      <c r="N28" s="6">
        <v>70.52</v>
      </c>
      <c r="O28" s="6">
        <v>53947.799999999996</v>
      </c>
      <c r="P28" s="6">
        <v>45.9</v>
      </c>
      <c r="Q28" s="6">
        <v>35113.5</v>
      </c>
      <c r="R28" s="6">
        <v>50.9</v>
      </c>
      <c r="S28" s="6">
        <v>38938.5</v>
      </c>
      <c r="T28" s="6">
        <v>71.400000000000006</v>
      </c>
      <c r="U28" s="6">
        <v>54621.000000000007</v>
      </c>
    </row>
    <row r="29" spans="1:21">
      <c r="A29" s="3">
        <v>24</v>
      </c>
      <c r="B29" s="4">
        <v>2531.5039999999999</v>
      </c>
      <c r="C29" s="4" t="s">
        <v>49</v>
      </c>
      <c r="D29" s="5">
        <v>122</v>
      </c>
      <c r="E29" s="3" t="s">
        <v>50</v>
      </c>
      <c r="F29" s="6">
        <v>160</v>
      </c>
      <c r="G29" s="7">
        <f t="shared" si="0"/>
        <v>19520</v>
      </c>
      <c r="H29" s="6">
        <v>0.01</v>
      </c>
      <c r="I29" s="6">
        <v>1.22</v>
      </c>
      <c r="J29" s="6">
        <v>99.25</v>
      </c>
      <c r="K29" s="6">
        <f t="shared" si="1"/>
        <v>12108.5</v>
      </c>
      <c r="L29" s="6">
        <v>126.51</v>
      </c>
      <c r="M29" s="6">
        <v>15434.220000000001</v>
      </c>
      <c r="N29" s="6">
        <v>159.1</v>
      </c>
      <c r="O29" s="6">
        <v>19410.2</v>
      </c>
      <c r="P29" s="6">
        <v>100</v>
      </c>
      <c r="Q29" s="6">
        <v>12200</v>
      </c>
      <c r="R29" s="6">
        <v>110.07</v>
      </c>
      <c r="S29" s="6">
        <v>13428.539999999999</v>
      </c>
      <c r="T29" s="6">
        <v>151.19999999999999</v>
      </c>
      <c r="U29" s="6">
        <v>18446.399999999998</v>
      </c>
    </row>
    <row r="30" spans="1:21">
      <c r="A30" s="3">
        <v>25</v>
      </c>
      <c r="B30" s="4">
        <v>2563.6010000000001</v>
      </c>
      <c r="C30" s="4" t="s">
        <v>51</v>
      </c>
      <c r="D30" s="5">
        <v>1</v>
      </c>
      <c r="E30" s="3" t="s">
        <v>19</v>
      </c>
      <c r="F30" s="6">
        <v>105000</v>
      </c>
      <c r="G30" s="7">
        <f t="shared" si="0"/>
        <v>105000</v>
      </c>
      <c r="H30" s="6">
        <v>20000</v>
      </c>
      <c r="I30" s="6">
        <v>20000</v>
      </c>
      <c r="J30" s="6">
        <v>33000</v>
      </c>
      <c r="K30" s="6">
        <f t="shared" si="1"/>
        <v>33000</v>
      </c>
      <c r="L30" s="6">
        <v>260363</v>
      </c>
      <c r="M30" s="6">
        <v>260363</v>
      </c>
      <c r="N30" s="6">
        <v>228196.7</v>
      </c>
      <c r="O30" s="6">
        <v>228196.7</v>
      </c>
      <c r="P30" s="6">
        <v>219000</v>
      </c>
      <c r="Q30" s="6">
        <v>219000</v>
      </c>
      <c r="R30" s="6">
        <v>4990.41</v>
      </c>
      <c r="S30" s="6">
        <v>4990.41</v>
      </c>
      <c r="T30" s="6">
        <v>88452.84</v>
      </c>
      <c r="U30" s="6">
        <v>88452.84</v>
      </c>
    </row>
    <row r="31" spans="1:21">
      <c r="A31" s="3">
        <v>26</v>
      </c>
      <c r="B31" s="4">
        <v>2563.6010000000001</v>
      </c>
      <c r="C31" s="4" t="s">
        <v>52</v>
      </c>
      <c r="D31" s="5">
        <v>1</v>
      </c>
      <c r="E31" s="3" t="s">
        <v>19</v>
      </c>
      <c r="F31" s="6">
        <v>2500</v>
      </c>
      <c r="G31" s="7">
        <f t="shared" si="0"/>
        <v>2500</v>
      </c>
      <c r="H31" s="6">
        <v>0.01</v>
      </c>
      <c r="I31" s="6">
        <v>0.01</v>
      </c>
      <c r="J31" s="6">
        <v>10000</v>
      </c>
      <c r="K31" s="6">
        <f t="shared" si="1"/>
        <v>10000</v>
      </c>
      <c r="L31" s="6">
        <v>72344</v>
      </c>
      <c r="M31" s="6">
        <v>72344</v>
      </c>
      <c r="N31" s="6">
        <v>135179.5</v>
      </c>
      <c r="O31" s="6">
        <v>135179.5</v>
      </c>
      <c r="P31" s="6">
        <v>15000</v>
      </c>
      <c r="Q31" s="6">
        <v>15000</v>
      </c>
      <c r="R31" s="6">
        <v>2217.96</v>
      </c>
      <c r="S31" s="6">
        <v>2217.96</v>
      </c>
      <c r="T31" s="6">
        <v>22113.21</v>
      </c>
      <c r="U31" s="6">
        <v>22113.21</v>
      </c>
    </row>
    <row r="32" spans="1:21">
      <c r="A32" s="3">
        <v>27</v>
      </c>
      <c r="B32" s="4">
        <v>2573.502</v>
      </c>
      <c r="C32" s="4" t="s">
        <v>53</v>
      </c>
      <c r="D32" s="5">
        <v>216</v>
      </c>
      <c r="E32" s="3" t="s">
        <v>28</v>
      </c>
      <c r="F32" s="6">
        <v>200</v>
      </c>
      <c r="G32" s="7">
        <f t="shared" si="0"/>
        <v>43200</v>
      </c>
      <c r="H32" s="6">
        <v>25</v>
      </c>
      <c r="I32" s="6">
        <v>5400</v>
      </c>
      <c r="J32" s="6">
        <v>250</v>
      </c>
      <c r="K32" s="6">
        <f t="shared" si="1"/>
        <v>54000</v>
      </c>
      <c r="L32" s="6">
        <v>275</v>
      </c>
      <c r="M32" s="6">
        <v>59400</v>
      </c>
      <c r="N32" s="6">
        <v>211.36</v>
      </c>
      <c r="O32" s="6">
        <v>45653.760000000002</v>
      </c>
      <c r="P32" s="6">
        <v>350</v>
      </c>
      <c r="Q32" s="6">
        <v>75600</v>
      </c>
      <c r="R32" s="6">
        <v>293.33</v>
      </c>
      <c r="S32" s="6">
        <v>63359.28</v>
      </c>
      <c r="T32" s="6">
        <v>165.33</v>
      </c>
      <c r="U32" s="6">
        <v>35711.280000000006</v>
      </c>
    </row>
    <row r="33" spans="1:21">
      <c r="A33" s="3">
        <v>28</v>
      </c>
      <c r="B33" s="4">
        <v>2573.5030000000002</v>
      </c>
      <c r="C33" s="4" t="s">
        <v>54</v>
      </c>
      <c r="D33" s="5">
        <v>960</v>
      </c>
      <c r="E33" s="3" t="s">
        <v>21</v>
      </c>
      <c r="F33" s="6">
        <v>20</v>
      </c>
      <c r="G33" s="7">
        <f t="shared" si="0"/>
        <v>19200</v>
      </c>
      <c r="H33" s="6">
        <v>1</v>
      </c>
      <c r="I33" s="6">
        <v>960</v>
      </c>
      <c r="J33" s="6">
        <v>4.5</v>
      </c>
      <c r="K33" s="6">
        <f t="shared" si="1"/>
        <v>4320</v>
      </c>
      <c r="L33" s="6">
        <v>6.97</v>
      </c>
      <c r="M33" s="6">
        <v>6691.2</v>
      </c>
      <c r="N33" s="6">
        <v>11.84</v>
      </c>
      <c r="O33" s="6">
        <v>11366.4</v>
      </c>
      <c r="P33" s="6">
        <v>3.25</v>
      </c>
      <c r="Q33" s="6">
        <v>3120</v>
      </c>
      <c r="R33" s="6">
        <v>3.16</v>
      </c>
      <c r="S33" s="6">
        <v>3033.6000000000004</v>
      </c>
      <c r="T33" s="6">
        <v>11.92</v>
      </c>
      <c r="U33" s="6">
        <v>11443.2</v>
      </c>
    </row>
    <row r="34" spans="1:21">
      <c r="A34" s="3">
        <v>29</v>
      </c>
      <c r="B34" s="4">
        <v>2574.5070000000001</v>
      </c>
      <c r="C34" s="4" t="s">
        <v>55</v>
      </c>
      <c r="D34" s="5">
        <v>335</v>
      </c>
      <c r="E34" s="3" t="s">
        <v>24</v>
      </c>
      <c r="F34" s="6">
        <v>40</v>
      </c>
      <c r="G34" s="7">
        <f t="shared" si="0"/>
        <v>13400</v>
      </c>
      <c r="H34" s="6">
        <v>1</v>
      </c>
      <c r="I34" s="6">
        <v>335</v>
      </c>
      <c r="J34" s="6">
        <v>76.569999999999993</v>
      </c>
      <c r="K34" s="6">
        <f t="shared" si="1"/>
        <v>25650.949999999997</v>
      </c>
      <c r="L34" s="6">
        <v>76</v>
      </c>
      <c r="M34" s="6">
        <v>25460</v>
      </c>
      <c r="N34" s="6">
        <v>84.75</v>
      </c>
      <c r="O34" s="6">
        <v>28391.25</v>
      </c>
      <c r="P34" s="6">
        <v>90</v>
      </c>
      <c r="Q34" s="6">
        <v>30150</v>
      </c>
      <c r="R34" s="6">
        <v>70.62</v>
      </c>
      <c r="S34" s="6">
        <v>23657.7</v>
      </c>
      <c r="T34" s="6">
        <v>88.01</v>
      </c>
      <c r="U34" s="6">
        <v>29483.350000000002</v>
      </c>
    </row>
    <row r="35" spans="1:21">
      <c r="A35" s="3">
        <v>30</v>
      </c>
      <c r="B35" s="4">
        <v>2575.5079999999998</v>
      </c>
      <c r="C35" s="4" t="s">
        <v>56</v>
      </c>
      <c r="D35" s="8">
        <v>1550</v>
      </c>
      <c r="E35" s="3" t="s">
        <v>57</v>
      </c>
      <c r="F35" s="6">
        <v>3</v>
      </c>
      <c r="G35" s="7">
        <f t="shared" si="0"/>
        <v>4650</v>
      </c>
      <c r="H35" s="6">
        <v>1</v>
      </c>
      <c r="I35" s="6">
        <v>1550</v>
      </c>
      <c r="J35" s="6">
        <v>2</v>
      </c>
      <c r="K35" s="6">
        <f t="shared" si="1"/>
        <v>3100</v>
      </c>
      <c r="L35" s="6">
        <v>6.9</v>
      </c>
      <c r="M35" s="6">
        <v>10695</v>
      </c>
      <c r="N35" s="6">
        <v>3.45</v>
      </c>
      <c r="O35" s="6">
        <v>5347.5</v>
      </c>
      <c r="P35" s="6">
        <v>5</v>
      </c>
      <c r="Q35" s="6">
        <v>7750</v>
      </c>
      <c r="R35" s="6">
        <v>2.09</v>
      </c>
      <c r="S35" s="6">
        <v>3239.5</v>
      </c>
      <c r="T35" s="6">
        <v>4.51</v>
      </c>
      <c r="U35" s="6">
        <v>6990.5</v>
      </c>
    </row>
    <row r="36" spans="1:21">
      <c r="A36" s="3">
        <v>31</v>
      </c>
      <c r="B36" s="4">
        <v>2575.5079999999998</v>
      </c>
      <c r="C36" s="4" t="s">
        <v>58</v>
      </c>
      <c r="D36" s="8">
        <v>1000</v>
      </c>
      <c r="E36" s="3" t="s">
        <v>57</v>
      </c>
      <c r="F36" s="6">
        <v>6.5</v>
      </c>
      <c r="G36" s="7">
        <f t="shared" si="0"/>
        <v>6500</v>
      </c>
      <c r="H36" s="6">
        <v>1</v>
      </c>
      <c r="I36" s="6">
        <v>1000</v>
      </c>
      <c r="J36" s="6">
        <v>6</v>
      </c>
      <c r="K36" s="6">
        <f t="shared" si="1"/>
        <v>6000</v>
      </c>
      <c r="L36" s="6">
        <v>9</v>
      </c>
      <c r="M36" s="6">
        <v>9000</v>
      </c>
      <c r="N36" s="6">
        <v>9.6</v>
      </c>
      <c r="O36" s="6">
        <v>9600</v>
      </c>
      <c r="P36" s="6">
        <v>10</v>
      </c>
      <c r="Q36" s="6">
        <v>10000</v>
      </c>
      <c r="R36" s="6">
        <v>8.75</v>
      </c>
      <c r="S36" s="6">
        <v>8750</v>
      </c>
      <c r="T36" s="6">
        <v>9.1999999999999993</v>
      </c>
      <c r="U36" s="6">
        <v>9200</v>
      </c>
    </row>
    <row r="37" spans="1:21">
      <c r="A37" s="3">
        <v>32</v>
      </c>
      <c r="B37" s="4">
        <v>2575.6039999999998</v>
      </c>
      <c r="C37" s="4" t="s">
        <v>59</v>
      </c>
      <c r="D37" s="5">
        <v>605</v>
      </c>
      <c r="E37" s="3" t="s">
        <v>50</v>
      </c>
      <c r="F37" s="6">
        <v>10</v>
      </c>
      <c r="G37" s="7">
        <f t="shared" si="0"/>
        <v>6050</v>
      </c>
      <c r="H37" s="6">
        <v>1</v>
      </c>
      <c r="I37" s="6">
        <v>605</v>
      </c>
      <c r="J37" s="6">
        <v>1.5</v>
      </c>
      <c r="K37" s="6">
        <f t="shared" si="1"/>
        <v>907.5</v>
      </c>
      <c r="L37" s="6">
        <v>6.58</v>
      </c>
      <c r="M37" s="6">
        <v>3980.9</v>
      </c>
      <c r="N37" s="6">
        <v>30.4</v>
      </c>
      <c r="O37" s="6">
        <v>18392</v>
      </c>
      <c r="P37" s="6">
        <v>8</v>
      </c>
      <c r="Q37" s="6">
        <v>4840</v>
      </c>
      <c r="R37" s="6">
        <v>1.97</v>
      </c>
      <c r="S37" s="6">
        <v>1191.8499999999999</v>
      </c>
      <c r="T37" s="6">
        <v>10.72</v>
      </c>
      <c r="U37" s="6">
        <v>6485.6</v>
      </c>
    </row>
    <row r="38" spans="1:21">
      <c r="A38" s="3">
        <v>33</v>
      </c>
      <c r="B38" s="4"/>
      <c r="C38" s="4" t="s">
        <v>60</v>
      </c>
      <c r="D38" s="8">
        <v>12207</v>
      </c>
      <c r="E38" s="3" t="s">
        <v>21</v>
      </c>
      <c r="F38" s="6">
        <v>265</v>
      </c>
      <c r="G38" s="7">
        <f t="shared" si="0"/>
        <v>3234855</v>
      </c>
      <c r="H38" s="6">
        <v>5</v>
      </c>
      <c r="I38" s="11">
        <v>61035</v>
      </c>
      <c r="J38" s="6">
        <v>98.16</v>
      </c>
      <c r="K38" s="6">
        <f t="shared" si="1"/>
        <v>1198239.1199999999</v>
      </c>
      <c r="L38" s="6">
        <v>190.57</v>
      </c>
      <c r="M38" s="6">
        <v>2326287.9899999998</v>
      </c>
      <c r="N38" s="6">
        <v>125.37</v>
      </c>
      <c r="O38" s="6">
        <v>1530391.59</v>
      </c>
      <c r="P38" s="6">
        <v>166</v>
      </c>
      <c r="Q38" s="6">
        <v>2026362</v>
      </c>
      <c r="R38" s="6">
        <v>47.33</v>
      </c>
      <c r="S38" s="6">
        <v>577757.30999999994</v>
      </c>
      <c r="T38" s="6">
        <v>158.02000000000001</v>
      </c>
      <c r="U38" s="6">
        <v>1928950.1400000001</v>
      </c>
    </row>
    <row r="39" spans="1:21">
      <c r="A39" s="3">
        <v>34</v>
      </c>
      <c r="B39" s="4"/>
      <c r="C39" s="4" t="s">
        <v>61</v>
      </c>
      <c r="D39" s="5">
        <v>86</v>
      </c>
      <c r="E39" s="3" t="s">
        <v>28</v>
      </c>
      <c r="F39" s="6">
        <v>1200</v>
      </c>
      <c r="G39" s="7">
        <f t="shared" si="0"/>
        <v>103200</v>
      </c>
      <c r="H39" s="6">
        <v>250</v>
      </c>
      <c r="I39" s="6">
        <v>21500</v>
      </c>
      <c r="J39" s="6">
        <v>246.39</v>
      </c>
      <c r="K39" s="6">
        <f t="shared" si="1"/>
        <v>21189.539999999997</v>
      </c>
      <c r="L39" s="6">
        <v>100</v>
      </c>
      <c r="M39" s="6">
        <v>8600</v>
      </c>
      <c r="N39" s="6">
        <v>112.33</v>
      </c>
      <c r="O39" s="6">
        <v>9660.3799999999992</v>
      </c>
      <c r="P39" s="6">
        <v>2100</v>
      </c>
      <c r="Q39" s="6">
        <v>180600</v>
      </c>
      <c r="R39" s="6">
        <v>1996.17</v>
      </c>
      <c r="S39" s="6">
        <v>171670.62</v>
      </c>
      <c r="T39" s="6">
        <v>368.55</v>
      </c>
      <c r="U39" s="6">
        <v>31695.3</v>
      </c>
    </row>
    <row r="40" spans="1:21">
      <c r="A40" s="3">
        <v>35</v>
      </c>
      <c r="B40" s="4"/>
      <c r="C40" s="4" t="s">
        <v>62</v>
      </c>
      <c r="D40" s="5">
        <v>1</v>
      </c>
      <c r="E40" s="3" t="s">
        <v>19</v>
      </c>
      <c r="F40" s="6">
        <v>555114</v>
      </c>
      <c r="G40" s="7">
        <f t="shared" si="0"/>
        <v>555114</v>
      </c>
      <c r="H40" s="6">
        <v>30000</v>
      </c>
      <c r="I40" s="6">
        <v>30000</v>
      </c>
      <c r="J40" s="6">
        <v>387287.65</v>
      </c>
      <c r="K40" s="6">
        <f t="shared" si="1"/>
        <v>387287.65</v>
      </c>
      <c r="L40" s="6">
        <v>581900</v>
      </c>
      <c r="M40" s="6">
        <v>581900</v>
      </c>
      <c r="N40" s="6">
        <v>375000</v>
      </c>
      <c r="O40" s="6">
        <v>375000</v>
      </c>
      <c r="P40" s="6">
        <v>240000</v>
      </c>
      <c r="Q40" s="6">
        <v>240000</v>
      </c>
      <c r="R40" s="6">
        <v>50170.45</v>
      </c>
      <c r="S40" s="6">
        <v>50170.45</v>
      </c>
      <c r="T40" s="6">
        <v>122851.17</v>
      </c>
      <c r="U40" s="6">
        <v>122851.17</v>
      </c>
    </row>
    <row r="41" spans="1:21">
      <c r="A41" s="3">
        <v>36</v>
      </c>
      <c r="B41" s="4"/>
      <c r="C41" s="4" t="s">
        <v>63</v>
      </c>
      <c r="D41" s="5">
        <v>351</v>
      </c>
      <c r="E41" s="3" t="s">
        <v>28</v>
      </c>
      <c r="F41" s="6">
        <v>1650</v>
      </c>
      <c r="G41" s="7">
        <f t="shared" si="0"/>
        <v>579150</v>
      </c>
      <c r="H41" s="6">
        <v>4200</v>
      </c>
      <c r="I41" s="6">
        <v>1474200</v>
      </c>
      <c r="J41" s="6">
        <v>1872.65</v>
      </c>
      <c r="K41" s="6">
        <f t="shared" si="1"/>
        <v>657300.15</v>
      </c>
      <c r="L41" s="6">
        <v>1690.94</v>
      </c>
      <c r="M41" s="6">
        <v>593519.94000000006</v>
      </c>
      <c r="N41" s="6">
        <v>2197.61</v>
      </c>
      <c r="O41" s="6">
        <v>771361.1100000001</v>
      </c>
      <c r="P41" s="6">
        <v>2780</v>
      </c>
      <c r="Q41" s="6">
        <v>975780</v>
      </c>
      <c r="R41" s="6">
        <v>744.22</v>
      </c>
      <c r="S41" s="6">
        <v>261221.22</v>
      </c>
      <c r="T41" s="6">
        <v>1230.54</v>
      </c>
      <c r="U41" s="6">
        <v>431919.54</v>
      </c>
    </row>
    <row r="42" spans="1:21">
      <c r="A42" s="3">
        <v>37</v>
      </c>
      <c r="B42" s="4"/>
      <c r="C42" s="4" t="s">
        <v>64</v>
      </c>
      <c r="D42" s="5">
        <v>536</v>
      </c>
      <c r="E42" s="3" t="s">
        <v>21</v>
      </c>
      <c r="F42" s="6">
        <v>20</v>
      </c>
      <c r="G42" s="7">
        <f t="shared" si="0"/>
        <v>10720</v>
      </c>
      <c r="H42" s="6">
        <v>50</v>
      </c>
      <c r="I42" s="6">
        <v>26800</v>
      </c>
      <c r="J42" s="6">
        <v>17.350000000000001</v>
      </c>
      <c r="K42" s="6">
        <f t="shared" si="1"/>
        <v>9299.6</v>
      </c>
      <c r="L42" s="6">
        <v>44.86</v>
      </c>
      <c r="M42" s="6">
        <v>24044.959999999999</v>
      </c>
      <c r="N42" s="6">
        <v>93.12</v>
      </c>
      <c r="O42" s="6">
        <v>49912.32</v>
      </c>
      <c r="P42" s="6">
        <v>28.5</v>
      </c>
      <c r="Q42" s="6">
        <v>15276</v>
      </c>
      <c r="R42" s="6">
        <v>44.67</v>
      </c>
      <c r="S42" s="6">
        <v>23943.120000000003</v>
      </c>
      <c r="T42" s="6">
        <v>52.77</v>
      </c>
      <c r="U42" s="6">
        <v>28284.720000000001</v>
      </c>
    </row>
    <row r="43" spans="1:21">
      <c r="A43" s="3">
        <v>38</v>
      </c>
      <c r="B43" s="4"/>
      <c r="C43" s="4" t="s">
        <v>65</v>
      </c>
      <c r="D43" s="5">
        <v>29</v>
      </c>
      <c r="E43" s="3" t="s">
        <v>28</v>
      </c>
      <c r="F43" s="6">
        <v>1000</v>
      </c>
      <c r="G43" s="7">
        <f t="shared" si="0"/>
        <v>29000</v>
      </c>
      <c r="H43" s="6">
        <v>1200</v>
      </c>
      <c r="I43" s="6">
        <v>34800</v>
      </c>
      <c r="J43" s="6">
        <v>834.32</v>
      </c>
      <c r="K43" s="6">
        <f t="shared" si="1"/>
        <v>24195.280000000002</v>
      </c>
      <c r="L43" s="6">
        <v>1009</v>
      </c>
      <c r="M43" s="6">
        <v>29261</v>
      </c>
      <c r="N43" s="6">
        <v>871.45</v>
      </c>
      <c r="O43" s="6">
        <v>25272.050000000003</v>
      </c>
      <c r="P43" s="6">
        <v>400</v>
      </c>
      <c r="Q43" s="6">
        <v>11600</v>
      </c>
      <c r="R43" s="6">
        <v>320.56</v>
      </c>
      <c r="S43" s="6">
        <v>9296.24</v>
      </c>
      <c r="T43" s="6">
        <v>1105.6600000000001</v>
      </c>
      <c r="U43" s="6">
        <v>32064.140000000003</v>
      </c>
    </row>
    <row r="44" spans="1:21" ht="12.75" thickBot="1">
      <c r="A44" s="13">
        <v>39</v>
      </c>
      <c r="B44" s="14"/>
      <c r="C44" s="14" t="s">
        <v>66</v>
      </c>
      <c r="D44" s="15">
        <v>1</v>
      </c>
      <c r="E44" s="13" t="s">
        <v>19</v>
      </c>
      <c r="F44" s="17">
        <v>50000</v>
      </c>
      <c r="G44" s="17">
        <v>50000</v>
      </c>
      <c r="H44" s="18">
        <v>1</v>
      </c>
      <c r="I44" s="18">
        <v>50000</v>
      </c>
      <c r="J44" s="18">
        <v>50000</v>
      </c>
      <c r="K44" s="18">
        <f t="shared" si="1"/>
        <v>50000</v>
      </c>
      <c r="L44" s="18">
        <v>50000</v>
      </c>
      <c r="M44" s="18">
        <v>50000</v>
      </c>
      <c r="N44" s="6">
        <v>50000</v>
      </c>
      <c r="O44" s="6">
        <v>50000</v>
      </c>
      <c r="P44" s="18">
        <v>50000</v>
      </c>
      <c r="Q44" s="18">
        <v>50000</v>
      </c>
      <c r="R44" s="18">
        <v>50000</v>
      </c>
      <c r="S44" s="18">
        <v>50000</v>
      </c>
      <c r="T44" s="18">
        <v>50000</v>
      </c>
      <c r="U44" s="18">
        <v>50000</v>
      </c>
    </row>
    <row r="45" spans="1:21" ht="38.25" customHeight="1" thickBot="1">
      <c r="A45" s="16">
        <v>40</v>
      </c>
      <c r="B45" s="21" t="s">
        <v>67</v>
      </c>
      <c r="C45" s="22"/>
      <c r="D45" s="22"/>
      <c r="E45" s="23"/>
      <c r="F45" s="24">
        <f>SUM(G6:G44)</f>
        <v>7569569</v>
      </c>
      <c r="G45" s="25"/>
      <c r="H45" s="24">
        <f>SUM(I6:I44)</f>
        <v>2638654</v>
      </c>
      <c r="I45" s="25">
        <f>SUM(I6:I44)</f>
        <v>2638654</v>
      </c>
      <c r="J45" s="24">
        <f t="shared" ref="J45" si="2">SUM(K6:K44)</f>
        <v>3986742.1699999995</v>
      </c>
      <c r="K45" s="25">
        <f t="shared" ref="K45" si="3">SUM(K6:K44)</f>
        <v>3986742.1699999995</v>
      </c>
      <c r="L45" s="24">
        <f t="shared" ref="L45" si="4">SUM(M6:M44)</f>
        <v>5952040.4699999997</v>
      </c>
      <c r="M45" s="25">
        <f t="shared" ref="M45" si="5">SUM(M6:M44)</f>
        <v>5952040.4699999997</v>
      </c>
      <c r="N45" s="37">
        <f t="shared" ref="N45" si="6">SUM(O6:O44)</f>
        <v>5723717.6900000004</v>
      </c>
      <c r="O45" s="37">
        <f t="shared" ref="O45" si="7">SUM(O6:O44)</f>
        <v>5723717.6900000004</v>
      </c>
      <c r="P45" s="24">
        <f t="shared" ref="P45:R45" si="8">SUM(Q6:Q44)</f>
        <v>5965646.5</v>
      </c>
      <c r="Q45" s="25">
        <f t="shared" ref="Q45" si="9">SUM(Q6:Q44)</f>
        <v>5965646.5</v>
      </c>
      <c r="R45" s="24">
        <f t="shared" si="8"/>
        <v>3015721.8800000008</v>
      </c>
      <c r="S45" s="25">
        <f t="shared" ref="S45" si="10">SUM(S6:S44)</f>
        <v>3015721.8800000008</v>
      </c>
      <c r="T45" s="24">
        <f>SUM(U6:U44)</f>
        <v>4865035.7699999996</v>
      </c>
      <c r="U45" s="25"/>
    </row>
  </sheetData>
  <mergeCells count="20">
    <mergeCell ref="J4:K4"/>
    <mergeCell ref="L4:M4"/>
    <mergeCell ref="N4:O4"/>
    <mergeCell ref="P4:Q4"/>
    <mergeCell ref="F4:G4"/>
    <mergeCell ref="B45:E45"/>
    <mergeCell ref="F45:G45"/>
    <mergeCell ref="A1:U1"/>
    <mergeCell ref="A2:U2"/>
    <mergeCell ref="A3:U3"/>
    <mergeCell ref="R4:S4"/>
    <mergeCell ref="T4:U4"/>
    <mergeCell ref="H45:I45"/>
    <mergeCell ref="T45:U45"/>
    <mergeCell ref="J45:K45"/>
    <mergeCell ref="L45:M45"/>
    <mergeCell ref="N45:O45"/>
    <mergeCell ref="P45:Q45"/>
    <mergeCell ref="R45:S45"/>
    <mergeCell ref="H4:I4"/>
  </mergeCells>
  <pageMargins left="0.7" right="0.7" top="0.75" bottom="0.75" header="0.3" footer="0.3"/>
  <pageSetup paperSize="8" scale="64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E6460E-ED5E-414D-BE6F-BA413218163C}"/>
</file>

<file path=customXml/itemProps2.xml><?xml version="1.0" encoding="utf-8"?>
<ds:datastoreItem xmlns:ds="http://schemas.openxmlformats.org/officeDocument/2006/customXml" ds:itemID="{CCE00DA0-5A9F-43B4-99A9-EF93A424FFB9}"/>
</file>

<file path=customXml/itemProps3.xml><?xml version="1.0" encoding="utf-8"?>
<ds:datastoreItem xmlns:ds="http://schemas.openxmlformats.org/officeDocument/2006/customXml" ds:itemID="{222C8BA5-6B26-435B-9BB5-65BC827A74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Kaitlin Swanson</dc:creator>
  <cp:keywords/>
  <dc:description/>
  <cp:lastModifiedBy>Natty Woods</cp:lastModifiedBy>
  <cp:revision/>
  <dcterms:created xsi:type="dcterms:W3CDTF">2023-11-30T21:47:54Z</dcterms:created>
  <dcterms:modified xsi:type="dcterms:W3CDTF">2024-10-23T20:14:27Z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