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paulmn-my.sharepoint.com/personal/patrick_disselhorst_ci_stpaul_mn_us/Documents/Documents/4D/2025 application cycle materials/Preparation/Rent Roll/2025 version/"/>
    </mc:Choice>
  </mc:AlternateContent>
  <xr:revisionPtr revIDLastSave="2217" documentId="8_{16E7F1D2-DB62-4190-A71C-50B2D55C96F7}" xr6:coauthVersionLast="47" xr6:coauthVersionMax="47" xr10:uidLastSave="{79220529-AAF5-499C-B65E-21411201036C}"/>
  <workbookProtection workbookAlgorithmName="SHA-512" workbookHashValue="/0dfZiNRQZIS+0bX1ubxJJOuWK6vQDo4+KSoHM3b89UW08dI5GBkr8mR0bI8qGnP8fMIv7ttdM2o3KUq7r5NLQ==" workbookSaltValue="D1jhL6BvCxmDV7RNaFYDkA==" workbookSpinCount="100000" lockStructure="1"/>
  <bookViews>
    <workbookView showHorizontalScroll="0" xWindow="29700" yWindow="1425" windowWidth="26595" windowHeight="13890" xr2:uid="{00000000-000D-0000-FFFF-FFFF00000000}"/>
  </bookViews>
  <sheets>
    <sheet name="Rent Roll" sheetId="4" r:id="rId1"/>
  </sheets>
  <externalReferences>
    <externalReference r:id="rId2"/>
  </externalReferences>
  <definedNames>
    <definedName name="DEADLINE">"FRIDAY, DECEMBER 30, 2022"</definedName>
    <definedName name="_xlnm.Print_Area" localSheetId="0">'Rent Roll'!$B$2:$R$443</definedName>
    <definedName name="RR_ADDRESS" localSheetId="0">'Rent Roll'!$C$20</definedName>
    <definedName name="RR_ADDRESS">'[1]Rent Roll'!$C$20</definedName>
    <definedName name="RR_AGENT" localSheetId="0">'Rent Roll'!$C$32</definedName>
    <definedName name="RR_AGENT">'[1]Rent Roll'!$C$32</definedName>
    <definedName name="RR_EMAIL" localSheetId="0">'Rent Roll'!$C$36</definedName>
    <definedName name="RR_EMAIL">'[1]Rent Roll'!$C$36</definedName>
    <definedName name="RR_MAIL1" localSheetId="0">'Rent Roll'!$D$44</definedName>
    <definedName name="RR_MAIL1">'[1]Rent Roll'!$D$44</definedName>
    <definedName name="RR_MAIL2" localSheetId="0">'Rent Roll'!$D$45</definedName>
    <definedName name="RR_MAIL2">'[1]Rent Roll'!$D$45</definedName>
    <definedName name="RR_MAIL3" localSheetId="0">'Rent Roll'!$D$46</definedName>
    <definedName name="RR_MAIL3">'[1]Rent Roll'!$D$46</definedName>
    <definedName name="RR_MAIL4" localSheetId="0">'Rent Roll'!$D$47</definedName>
    <definedName name="RR_MAIL4">'[1]Rent Roll'!$D$47</definedName>
    <definedName name="RR_OWNER" localSheetId="0">'Rent Roll'!$C$26</definedName>
    <definedName name="RR_OWNER">'[1]Rent Roll'!$C$26</definedName>
    <definedName name="RR_PHONE" localSheetId="0">'Rent Roll'!$C$40</definedName>
    <definedName name="RR_PHONE">'[1]Rent Roll'!$C$40</definedName>
    <definedName name="RR_PIN" localSheetId="0">'Rent Roll'!#REF!</definedName>
    <definedName name="RR_PIN">'[1]Rent Roll'!#REF!</definedName>
    <definedName name="RR_TOTAL_4D_UNITS" localSheetId="0">'Rent Roll'!$O$23</definedName>
    <definedName name="RR_TOTAL_4D_UNITS">'[1]Rent Roll'!$O$23</definedName>
    <definedName name="RR_TOTAL_UNITS" localSheetId="0">'Rent Roll'!$O$21</definedName>
    <definedName name="RR_TOTAL_UNITS">'[1]Rent Roll'!$O$21</definedName>
    <definedName name="RR_UNITS_50AMI" localSheetId="0">'Rent Roll'!$O$25</definedName>
    <definedName name="RR_UNITS_50AMI">'[1]Rent Roll'!$O$25</definedName>
    <definedName name="RR_UNITS_60AMI" localSheetId="0">'Rent Roll'!$O$27</definedName>
    <definedName name="RR_UNITS_60AMI">'[1]Rent Roll'!$O$27</definedName>
  </definedNames>
  <calcPr calcId="191028"/>
  <extLst>
    <ext xmlns:x14="http://schemas.microsoft.com/office/spreadsheetml/2009/9/main" uri="{79F54976-1DA5-4618-B147-4CDE4B953A38}">
      <x14:workbookPr defaultImageDpi="33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3" i="4" l="1" a="1"/>
  <c r="L243" i="4"/>
  <c r="L244" i="4" a="1"/>
  <c r="L244" i="4"/>
  <c r="L245" i="4" a="1"/>
  <c r="L245" i="4" s="1"/>
  <c r="L246" i="4" a="1"/>
  <c r="L246" i="4"/>
  <c r="L247" i="4" a="1"/>
  <c r="L247" i="4"/>
  <c r="L248" i="4" a="1"/>
  <c r="L248" i="4" s="1"/>
  <c r="L249" i="4" a="1"/>
  <c r="L249" i="4"/>
  <c r="L250" i="4" a="1"/>
  <c r="L250" i="4"/>
  <c r="L251" i="4" a="1"/>
  <c r="L251" i="4" s="1"/>
  <c r="L252" i="4" a="1"/>
  <c r="L252" i="4"/>
  <c r="L253" i="4" a="1"/>
  <c r="L253" i="4" s="1"/>
  <c r="L254" i="4" a="1"/>
  <c r="L254" i="4"/>
  <c r="L255" i="4" a="1"/>
  <c r="L255" i="4"/>
  <c r="L256" i="4" a="1"/>
  <c r="L256" i="4" s="1"/>
  <c r="L257" i="4" a="1"/>
  <c r="L257" i="4"/>
  <c r="L258" i="4" a="1"/>
  <c r="L258" i="4"/>
  <c r="L259" i="4" a="1"/>
  <c r="L259" i="4" s="1"/>
  <c r="L260" i="4" a="1"/>
  <c r="L260" i="4"/>
  <c r="L261" i="4" a="1"/>
  <c r="L261" i="4" s="1"/>
  <c r="L262" i="4" a="1"/>
  <c r="L262" i="4"/>
  <c r="L263" i="4" a="1"/>
  <c r="L263" i="4"/>
  <c r="L264" i="4" a="1"/>
  <c r="L264" i="4" s="1"/>
  <c r="L265" i="4" a="1"/>
  <c r="L265" i="4"/>
  <c r="L266" i="4" a="1"/>
  <c r="L266" i="4"/>
  <c r="L267" i="4" a="1"/>
  <c r="L267" i="4" s="1"/>
  <c r="L268" i="4" a="1"/>
  <c r="L268" i="4"/>
  <c r="L269" i="4" a="1"/>
  <c r="L269" i="4" s="1"/>
  <c r="L270" i="4" a="1"/>
  <c r="L270" i="4"/>
  <c r="L271" i="4" a="1"/>
  <c r="L271" i="4"/>
  <c r="L272" i="4" a="1"/>
  <c r="L272" i="4" s="1"/>
  <c r="L273" i="4" a="1"/>
  <c r="L273" i="4"/>
  <c r="L274" i="4" a="1"/>
  <c r="L274" i="4"/>
  <c r="L275" i="4" a="1"/>
  <c r="L275" i="4" s="1"/>
  <c r="L276" i="4" a="1"/>
  <c r="L276" i="4"/>
  <c r="L277" i="4" a="1"/>
  <c r="L277" i="4" s="1"/>
  <c r="L278" i="4" a="1"/>
  <c r="L278" i="4"/>
  <c r="L279" i="4" a="1"/>
  <c r="L279" i="4"/>
  <c r="L280" i="4" a="1"/>
  <c r="L280" i="4" s="1"/>
  <c r="L281" i="4" a="1"/>
  <c r="L281" i="4"/>
  <c r="L282" i="4" a="1"/>
  <c r="L282" i="4"/>
  <c r="L283" i="4" a="1"/>
  <c r="L283" i="4" s="1"/>
  <c r="L284" i="4" a="1"/>
  <c r="L284" i="4"/>
  <c r="L285" i="4" a="1"/>
  <c r="L285" i="4" s="1"/>
  <c r="L286" i="4" a="1"/>
  <c r="L286" i="4"/>
  <c r="L287" i="4" a="1"/>
  <c r="L287" i="4"/>
  <c r="L288" i="4" a="1"/>
  <c r="L288" i="4" s="1"/>
  <c r="L289" i="4" a="1"/>
  <c r="L289" i="4"/>
  <c r="L290" i="4" a="1"/>
  <c r="L290" i="4"/>
  <c r="L291" i="4" a="1"/>
  <c r="L291" i="4" s="1"/>
  <c r="L292" i="4" a="1"/>
  <c r="L292" i="4"/>
  <c r="L293" i="4" a="1"/>
  <c r="L293" i="4" s="1"/>
  <c r="L294" i="4" a="1"/>
  <c r="L294" i="4"/>
  <c r="L295" i="4" a="1"/>
  <c r="L295" i="4"/>
  <c r="L296" i="4" a="1"/>
  <c r="L296" i="4" s="1"/>
  <c r="L297" i="4" a="1"/>
  <c r="L297" i="4"/>
  <c r="L298" i="4" a="1"/>
  <c r="L298" i="4"/>
  <c r="L299" i="4" a="1"/>
  <c r="L299" i="4" s="1"/>
  <c r="L300" i="4" a="1"/>
  <c r="L300" i="4"/>
  <c r="L301" i="4" a="1"/>
  <c r="L301" i="4" s="1"/>
  <c r="L302" i="4" a="1"/>
  <c r="L302" i="4"/>
  <c r="L303" i="4" a="1"/>
  <c r="L303" i="4"/>
  <c r="L304" i="4" a="1"/>
  <c r="L304" i="4" s="1"/>
  <c r="L305" i="4" a="1"/>
  <c r="L305" i="4"/>
  <c r="L306" i="4" a="1"/>
  <c r="L306" i="4"/>
  <c r="L307" i="4" a="1"/>
  <c r="L307" i="4" s="1"/>
  <c r="L308" i="4" a="1"/>
  <c r="L308" i="4" s="1"/>
  <c r="L309" i="4" a="1"/>
  <c r="L309" i="4" s="1"/>
  <c r="L310" i="4" a="1"/>
  <c r="L310" i="4"/>
  <c r="L311" i="4" a="1"/>
  <c r="L311" i="4"/>
  <c r="L312" i="4" a="1"/>
  <c r="L312" i="4" s="1"/>
  <c r="L313" i="4" a="1"/>
  <c r="L313" i="4"/>
  <c r="L314" i="4" a="1"/>
  <c r="L314" i="4"/>
  <c r="L315" i="4" a="1"/>
  <c r="L315" i="4" s="1"/>
  <c r="L316" i="4" a="1"/>
  <c r="L316" i="4"/>
  <c r="L317" i="4" a="1"/>
  <c r="L317" i="4" s="1"/>
  <c r="L318" i="4" a="1"/>
  <c r="L318" i="4"/>
  <c r="L319" i="4" a="1"/>
  <c r="L319" i="4"/>
  <c r="L320" i="4" a="1"/>
  <c r="L320" i="4" s="1"/>
  <c r="L321" i="4" a="1"/>
  <c r="L321" i="4"/>
  <c r="L322" i="4" a="1"/>
  <c r="L322" i="4"/>
  <c r="L323" i="4" a="1"/>
  <c r="L323" i="4" s="1"/>
  <c r="L324" i="4" a="1"/>
  <c r="L324" i="4"/>
  <c r="L325" i="4" a="1"/>
  <c r="L325" i="4" s="1"/>
  <c r="L326" i="4" a="1"/>
  <c r="L326" i="4"/>
  <c r="L327" i="4" a="1"/>
  <c r="L327" i="4"/>
  <c r="L328" i="4" a="1"/>
  <c r="L328" i="4" s="1"/>
  <c r="L329" i="4" a="1"/>
  <c r="L329" i="4"/>
  <c r="L330" i="4" a="1"/>
  <c r="L330" i="4"/>
  <c r="L331" i="4" a="1"/>
  <c r="L331" i="4" s="1"/>
  <c r="L332" i="4" a="1"/>
  <c r="L332" i="4"/>
  <c r="L333" i="4" a="1"/>
  <c r="L333" i="4" s="1"/>
  <c r="L334" i="4" a="1"/>
  <c r="L334" i="4"/>
  <c r="L335" i="4" a="1"/>
  <c r="L335" i="4"/>
  <c r="L336" i="4" a="1"/>
  <c r="L336" i="4" s="1"/>
  <c r="L337" i="4" a="1"/>
  <c r="L337" i="4"/>
  <c r="L338" i="4" a="1"/>
  <c r="L338" i="4"/>
  <c r="L339" i="4" a="1"/>
  <c r="L339" i="4" s="1"/>
  <c r="L340" i="4" a="1"/>
  <c r="L340" i="4"/>
  <c r="L341" i="4" a="1"/>
  <c r="L341" i="4" s="1"/>
  <c r="L342" i="4" a="1"/>
  <c r="L342" i="4"/>
  <c r="L343" i="4" a="1"/>
  <c r="L343" i="4"/>
  <c r="L344" i="4" a="1"/>
  <c r="L344" i="4" s="1"/>
  <c r="L345" i="4" a="1"/>
  <c r="L345" i="4"/>
  <c r="L346" i="4" a="1"/>
  <c r="L346" i="4"/>
  <c r="L347" i="4" a="1"/>
  <c r="L347" i="4" s="1"/>
  <c r="L348" i="4" a="1"/>
  <c r="L348" i="4"/>
  <c r="L349" i="4" a="1"/>
  <c r="L349" i="4" s="1"/>
  <c r="L350" i="4" a="1"/>
  <c r="L350" i="4"/>
  <c r="L351" i="4" a="1"/>
  <c r="L351" i="4"/>
  <c r="L352" i="4" a="1"/>
  <c r="L352" i="4" s="1"/>
  <c r="L353" i="4" a="1"/>
  <c r="L353" i="4"/>
  <c r="L354" i="4" a="1"/>
  <c r="L354" i="4"/>
  <c r="L355" i="4" a="1"/>
  <c r="L355" i="4" s="1"/>
  <c r="L356" i="4" a="1"/>
  <c r="L356" i="4"/>
  <c r="L357" i="4" a="1"/>
  <c r="L357" i="4" s="1"/>
  <c r="L358" i="4" a="1"/>
  <c r="L358" i="4"/>
  <c r="L359" i="4" a="1"/>
  <c r="L359" i="4"/>
  <c r="L360" i="4" a="1"/>
  <c r="L360" i="4" s="1"/>
  <c r="L361" i="4" a="1"/>
  <c r="L361" i="4"/>
  <c r="L362" i="4" a="1"/>
  <c r="L362" i="4"/>
  <c r="L363" i="4" a="1"/>
  <c r="L363" i="4" s="1"/>
  <c r="L364" i="4" a="1"/>
  <c r="L364" i="4"/>
  <c r="L365" i="4" a="1"/>
  <c r="L365" i="4" s="1"/>
  <c r="L366" i="4" a="1"/>
  <c r="L366" i="4"/>
  <c r="L367" i="4" a="1"/>
  <c r="L367" i="4"/>
  <c r="L368" i="4" a="1"/>
  <c r="L368" i="4" s="1"/>
  <c r="L369" i="4" a="1"/>
  <c r="L369" i="4"/>
  <c r="L370" i="4" a="1"/>
  <c r="L370" i="4"/>
  <c r="L371" i="4" a="1"/>
  <c r="L371" i="4" s="1"/>
  <c r="L372" i="4" a="1"/>
  <c r="L372" i="4"/>
  <c r="L373" i="4" a="1"/>
  <c r="L373" i="4" s="1"/>
  <c r="L374" i="4" a="1"/>
  <c r="L374" i="4"/>
  <c r="L375" i="4" a="1"/>
  <c r="L375" i="4"/>
  <c r="L376" i="4" a="1"/>
  <c r="L376" i="4" s="1"/>
  <c r="L377" i="4" a="1"/>
  <c r="L377" i="4"/>
  <c r="L378" i="4" a="1"/>
  <c r="L378" i="4"/>
  <c r="L379" i="4" a="1"/>
  <c r="L379" i="4" s="1"/>
  <c r="L380" i="4" a="1"/>
  <c r="L380" i="4"/>
  <c r="L381" i="4" a="1"/>
  <c r="L381" i="4" s="1"/>
  <c r="L382" i="4" a="1"/>
  <c r="L382" i="4"/>
  <c r="L383" i="4" a="1"/>
  <c r="L383" i="4"/>
  <c r="L384" i="4" a="1"/>
  <c r="L384" i="4" s="1"/>
  <c r="L385" i="4" a="1"/>
  <c r="L385" i="4"/>
  <c r="L386" i="4" a="1"/>
  <c r="L386" i="4"/>
  <c r="L387" i="4" a="1"/>
  <c r="L387" i="4" s="1"/>
  <c r="L388" i="4" a="1"/>
  <c r="L388" i="4"/>
  <c r="L389" i="4" a="1"/>
  <c r="L389" i="4" s="1"/>
  <c r="L390" i="4" a="1"/>
  <c r="L390" i="4"/>
  <c r="L391" i="4" a="1"/>
  <c r="L391" i="4"/>
  <c r="L392" i="4" a="1"/>
  <c r="L392" i="4" s="1"/>
  <c r="L393" i="4" a="1"/>
  <c r="L393" i="4"/>
  <c r="L394" i="4" a="1"/>
  <c r="L394" i="4"/>
  <c r="L395" i="4" a="1"/>
  <c r="L395" i="4" s="1"/>
  <c r="L396" i="4" a="1"/>
  <c r="L396" i="4"/>
  <c r="L397" i="4" a="1"/>
  <c r="L397" i="4" s="1"/>
  <c r="L398" i="4" a="1"/>
  <c r="L398" i="4"/>
  <c r="L399" i="4" a="1"/>
  <c r="L399" i="4"/>
  <c r="L400" i="4" a="1"/>
  <c r="L400" i="4" s="1"/>
  <c r="L401" i="4" a="1"/>
  <c r="L401" i="4"/>
  <c r="L402" i="4" a="1"/>
  <c r="L402" i="4"/>
  <c r="L403" i="4" a="1"/>
  <c r="L403" i="4" s="1"/>
  <c r="L404" i="4" a="1"/>
  <c r="L404" i="4"/>
  <c r="L405" i="4" a="1"/>
  <c r="L405" i="4" s="1"/>
  <c r="L406" i="4" a="1"/>
  <c r="L406" i="4"/>
  <c r="L407" i="4" a="1"/>
  <c r="L407" i="4"/>
  <c r="L408" i="4" a="1"/>
  <c r="L408" i="4" s="1"/>
  <c r="L409" i="4" a="1"/>
  <c r="L409" i="4" s="1"/>
  <c r="L410" i="4" a="1"/>
  <c r="L410" i="4"/>
  <c r="L411" i="4" a="1"/>
  <c r="L411" i="4" s="1"/>
  <c r="L412" i="4" a="1"/>
  <c r="L412" i="4"/>
  <c r="L413" i="4" a="1"/>
  <c r="L413" i="4" s="1"/>
  <c r="L414" i="4" a="1"/>
  <c r="L414" i="4"/>
  <c r="L415" i="4" a="1"/>
  <c r="L415" i="4"/>
  <c r="L416" i="4" a="1"/>
  <c r="L416" i="4" s="1"/>
  <c r="L417" i="4" a="1"/>
  <c r="L417" i="4" s="1"/>
  <c r="L418" i="4" a="1"/>
  <c r="L418" i="4"/>
  <c r="L419" i="4" a="1"/>
  <c r="L419" i="4" s="1"/>
  <c r="L420" i="4" a="1"/>
  <c r="L420" i="4"/>
  <c r="L421" i="4" a="1"/>
  <c r="L421" i="4" s="1"/>
  <c r="L422" i="4" a="1"/>
  <c r="L422" i="4"/>
  <c r="L423" i="4" a="1"/>
  <c r="L423" i="4"/>
  <c r="L424" i="4" a="1"/>
  <c r="L424" i="4" s="1"/>
  <c r="L425" i="4" a="1"/>
  <c r="L425" i="4" s="1"/>
  <c r="L426" i="4" a="1"/>
  <c r="L426" i="4"/>
  <c r="L427" i="4" a="1"/>
  <c r="L427" i="4" s="1"/>
  <c r="L428" i="4" a="1"/>
  <c r="L428" i="4"/>
  <c r="L429" i="4" a="1"/>
  <c r="L429" i="4" s="1"/>
  <c r="L430" i="4" a="1"/>
  <c r="L430" i="4"/>
  <c r="L431" i="4" a="1"/>
  <c r="L431" i="4"/>
  <c r="L432" i="4" a="1"/>
  <c r="L432" i="4" s="1"/>
  <c r="L433" i="4" a="1"/>
  <c r="L433" i="4" s="1"/>
  <c r="L434" i="4" a="1"/>
  <c r="L434" i="4"/>
  <c r="L435" i="4" a="1"/>
  <c r="L435" i="4" s="1"/>
  <c r="L436" i="4" a="1"/>
  <c r="L436" i="4"/>
  <c r="L437" i="4" a="1"/>
  <c r="L437" i="4" s="1"/>
  <c r="L438" i="4" a="1"/>
  <c r="L438" i="4"/>
  <c r="L439" i="4" a="1"/>
  <c r="L439" i="4" s="1"/>
  <c r="L440" i="4" a="1"/>
  <c r="L440" i="4" s="1"/>
  <c r="L441" i="4" a="1"/>
  <c r="L441" i="4" s="1"/>
  <c r="L68" i="4" a="1"/>
  <c r="L68" i="4" s="1"/>
  <c r="L69" i="4" a="1"/>
  <c r="L69" i="4" s="1"/>
  <c r="L70" i="4" a="1"/>
  <c r="L70" i="4" s="1"/>
  <c r="L71" i="4" a="1"/>
  <c r="L71" i="4"/>
  <c r="L72" i="4" a="1"/>
  <c r="L72" i="4"/>
  <c r="L73" i="4" a="1"/>
  <c r="L73" i="4" s="1"/>
  <c r="L74" i="4" a="1"/>
  <c r="L74" i="4" s="1"/>
  <c r="L75" i="4" a="1"/>
  <c r="L75" i="4"/>
  <c r="L76" i="4" a="1"/>
  <c r="L76" i="4" s="1"/>
  <c r="L77" i="4" a="1"/>
  <c r="L77" i="4"/>
  <c r="L78" i="4" a="1"/>
  <c r="L78" i="4"/>
  <c r="L79" i="4" a="1"/>
  <c r="L79" i="4"/>
  <c r="L80" i="4" a="1"/>
  <c r="L80" i="4"/>
  <c r="L81" i="4" a="1"/>
  <c r="L81" i="4" s="1"/>
  <c r="L82" i="4" a="1"/>
  <c r="L82" i="4" s="1"/>
  <c r="L83" i="4" a="1"/>
  <c r="L83" i="4"/>
  <c r="L84" i="4" a="1"/>
  <c r="L84" i="4" s="1"/>
  <c r="L85" i="4" a="1"/>
  <c r="L85" i="4"/>
  <c r="L86" i="4" a="1"/>
  <c r="L86" i="4"/>
  <c r="L87" i="4" a="1"/>
  <c r="L87" i="4"/>
  <c r="L88" i="4" a="1"/>
  <c r="L88" i="4"/>
  <c r="L89" i="4" a="1"/>
  <c r="L89" i="4" s="1"/>
  <c r="L90" i="4" a="1"/>
  <c r="L90" i="4" s="1"/>
  <c r="L91" i="4" a="1"/>
  <c r="L91" i="4"/>
  <c r="L92" i="4" a="1"/>
  <c r="L92" i="4" s="1"/>
  <c r="L93" i="4" a="1"/>
  <c r="L93" i="4"/>
  <c r="L94" i="4" a="1"/>
  <c r="L94" i="4"/>
  <c r="L95" i="4" a="1"/>
  <c r="L95" i="4"/>
  <c r="L96" i="4" a="1"/>
  <c r="L96" i="4"/>
  <c r="L97" i="4" a="1"/>
  <c r="L97" i="4" s="1"/>
  <c r="L98" i="4" a="1"/>
  <c r="L98" i="4" s="1"/>
  <c r="L99" i="4" a="1"/>
  <c r="L99" i="4"/>
  <c r="L100" i="4" a="1"/>
  <c r="L100" i="4" s="1"/>
  <c r="L101" i="4" a="1"/>
  <c r="L101" i="4"/>
  <c r="L102" i="4" a="1"/>
  <c r="L102" i="4"/>
  <c r="L103" i="4" a="1"/>
  <c r="L103" i="4"/>
  <c r="L104" i="4" a="1"/>
  <c r="L104" i="4"/>
  <c r="L105" i="4" a="1"/>
  <c r="L105" i="4" s="1"/>
  <c r="L106" i="4" a="1"/>
  <c r="L106" i="4" s="1"/>
  <c r="L107" i="4" a="1"/>
  <c r="L107" i="4"/>
  <c r="L108" i="4" a="1"/>
  <c r="L108" i="4" s="1"/>
  <c r="L109" i="4" a="1"/>
  <c r="L109" i="4"/>
  <c r="L110" i="4" a="1"/>
  <c r="L110" i="4"/>
  <c r="L111" i="4" a="1"/>
  <c r="L111" i="4"/>
  <c r="L112" i="4" a="1"/>
  <c r="L112" i="4"/>
  <c r="L113" i="4" a="1"/>
  <c r="L113" i="4" s="1"/>
  <c r="L114" i="4" a="1"/>
  <c r="L114" i="4" s="1"/>
  <c r="L115" i="4" a="1"/>
  <c r="L115" i="4"/>
  <c r="L116" i="4" a="1"/>
  <c r="L116" i="4" s="1"/>
  <c r="L117" i="4" a="1"/>
  <c r="L117" i="4"/>
  <c r="L118" i="4" a="1"/>
  <c r="L118" i="4"/>
  <c r="L119" i="4" a="1"/>
  <c r="L119" i="4"/>
  <c r="L120" i="4" a="1"/>
  <c r="L120" i="4"/>
  <c r="L121" i="4" a="1"/>
  <c r="L121" i="4" s="1"/>
  <c r="L122" i="4" a="1"/>
  <c r="L122" i="4" s="1"/>
  <c r="L123" i="4" a="1"/>
  <c r="L123" i="4"/>
  <c r="L124" i="4" a="1"/>
  <c r="L124" i="4" s="1"/>
  <c r="L125" i="4" a="1"/>
  <c r="L125" i="4"/>
  <c r="L126" i="4" a="1"/>
  <c r="L126" i="4"/>
  <c r="L127" i="4" a="1"/>
  <c r="L127" i="4"/>
  <c r="L128" i="4" a="1"/>
  <c r="L128" i="4" s="1"/>
  <c r="L129" i="4" a="1"/>
  <c r="L129" i="4" s="1"/>
  <c r="L130" i="4" a="1"/>
  <c r="L130" i="4" s="1"/>
  <c r="L131" i="4" a="1"/>
  <c r="L131" i="4"/>
  <c r="L132" i="4" a="1"/>
  <c r="L132" i="4" s="1"/>
  <c r="L133" i="4" a="1"/>
  <c r="L133" i="4"/>
  <c r="L134" i="4" a="1"/>
  <c r="L134" i="4"/>
  <c r="L135" i="4" a="1"/>
  <c r="L135" i="4"/>
  <c r="L136" i="4" a="1"/>
  <c r="L136" i="4"/>
  <c r="L137" i="4" a="1"/>
  <c r="L137" i="4" s="1"/>
  <c r="L138" i="4" a="1"/>
  <c r="L138" i="4" s="1"/>
  <c r="L139" i="4" a="1"/>
  <c r="L139" i="4"/>
  <c r="L140" i="4" a="1"/>
  <c r="L140" i="4" s="1"/>
  <c r="L141" i="4" a="1"/>
  <c r="L141" i="4"/>
  <c r="L142" i="4" a="1"/>
  <c r="L142" i="4"/>
  <c r="L143" i="4" a="1"/>
  <c r="L143" i="4"/>
  <c r="L144" i="4" a="1"/>
  <c r="L144" i="4"/>
  <c r="L145" i="4" a="1"/>
  <c r="L145" i="4" s="1"/>
  <c r="L146" i="4" a="1"/>
  <c r="L146" i="4" s="1"/>
  <c r="L147" i="4" a="1"/>
  <c r="L147" i="4"/>
  <c r="L148" i="4" a="1"/>
  <c r="L148" i="4" s="1"/>
  <c r="L149" i="4" a="1"/>
  <c r="L149" i="4"/>
  <c r="L150" i="4" a="1"/>
  <c r="L150" i="4"/>
  <c r="L151" i="4" a="1"/>
  <c r="L151" i="4"/>
  <c r="L152" i="4" a="1"/>
  <c r="L152" i="4"/>
  <c r="L153" i="4" a="1"/>
  <c r="L153" i="4" s="1"/>
  <c r="L154" i="4" a="1"/>
  <c r="L154" i="4" s="1"/>
  <c r="L155" i="4" a="1"/>
  <c r="L155" i="4"/>
  <c r="L156" i="4" a="1"/>
  <c r="L156" i="4" s="1"/>
  <c r="L157" i="4" a="1"/>
  <c r="L157" i="4"/>
  <c r="L158" i="4" a="1"/>
  <c r="L158" i="4"/>
  <c r="L159" i="4" a="1"/>
  <c r="L159" i="4"/>
  <c r="L160" i="4" a="1"/>
  <c r="L160" i="4"/>
  <c r="L161" i="4" a="1"/>
  <c r="L161" i="4" s="1"/>
  <c r="L162" i="4" a="1"/>
  <c r="L162" i="4" s="1"/>
  <c r="L163" i="4" a="1"/>
  <c r="L163" i="4"/>
  <c r="L164" i="4" a="1"/>
  <c r="L164" i="4" s="1"/>
  <c r="L165" i="4" a="1"/>
  <c r="L165" i="4"/>
  <c r="L166" i="4" a="1"/>
  <c r="L166" i="4"/>
  <c r="L167" i="4" a="1"/>
  <c r="L167" i="4"/>
  <c r="L168" i="4" a="1"/>
  <c r="L168" i="4"/>
  <c r="L169" i="4" a="1"/>
  <c r="L169" i="4" s="1"/>
  <c r="L170" i="4" a="1"/>
  <c r="L170" i="4" s="1"/>
  <c r="L171" i="4" a="1"/>
  <c r="L171" i="4"/>
  <c r="L172" i="4" a="1"/>
  <c r="L172" i="4" s="1"/>
  <c r="L173" i="4" a="1"/>
  <c r="L173" i="4"/>
  <c r="L174" i="4" a="1"/>
  <c r="L174" i="4"/>
  <c r="L175" i="4" a="1"/>
  <c r="L175" i="4"/>
  <c r="L176" i="4" a="1"/>
  <c r="L176" i="4"/>
  <c r="L177" i="4" a="1"/>
  <c r="L177" i="4" s="1"/>
  <c r="L178" i="4" a="1"/>
  <c r="L178" i="4" s="1"/>
  <c r="L179" i="4" a="1"/>
  <c r="L179" i="4"/>
  <c r="L180" i="4" a="1"/>
  <c r="L180" i="4" s="1"/>
  <c r="L181" i="4" a="1"/>
  <c r="L181" i="4"/>
  <c r="L182" i="4" a="1"/>
  <c r="L182" i="4"/>
  <c r="L183" i="4" a="1"/>
  <c r="L183" i="4"/>
  <c r="L184" i="4" a="1"/>
  <c r="L184" i="4"/>
  <c r="L185" i="4" a="1"/>
  <c r="L185" i="4" s="1"/>
  <c r="L186" i="4" a="1"/>
  <c r="L186" i="4" s="1"/>
  <c r="L187" i="4" a="1"/>
  <c r="L187" i="4"/>
  <c r="L188" i="4" a="1"/>
  <c r="L188" i="4" s="1"/>
  <c r="L189" i="4" a="1"/>
  <c r="L189" i="4"/>
  <c r="L190" i="4" a="1"/>
  <c r="L190" i="4"/>
  <c r="L191" i="4" a="1"/>
  <c r="L191" i="4"/>
  <c r="L192" i="4" a="1"/>
  <c r="L192" i="4"/>
  <c r="L193" i="4" a="1"/>
  <c r="L193" i="4" s="1"/>
  <c r="L194" i="4" a="1"/>
  <c r="L194" i="4" s="1"/>
  <c r="L195" i="4" a="1"/>
  <c r="L195" i="4"/>
  <c r="L196" i="4" a="1"/>
  <c r="L196" i="4" s="1"/>
  <c r="L197" i="4" a="1"/>
  <c r="L197" i="4"/>
  <c r="L198" i="4" a="1"/>
  <c r="L198" i="4"/>
  <c r="L199" i="4" a="1"/>
  <c r="L199" i="4"/>
  <c r="L200" i="4" a="1"/>
  <c r="L200" i="4"/>
  <c r="L201" i="4" a="1"/>
  <c r="L201" i="4" s="1"/>
  <c r="L202" i="4" a="1"/>
  <c r="L202" i="4" s="1"/>
  <c r="L203" i="4" a="1"/>
  <c r="L203" i="4"/>
  <c r="L204" i="4" a="1"/>
  <c r="L204" i="4" s="1"/>
  <c r="L205" i="4" a="1"/>
  <c r="L205" i="4"/>
  <c r="L206" i="4" a="1"/>
  <c r="L206" i="4"/>
  <c r="L207" i="4" a="1"/>
  <c r="L207" i="4"/>
  <c r="L208" i="4" a="1"/>
  <c r="L208" i="4"/>
  <c r="L209" i="4" a="1"/>
  <c r="L209" i="4" s="1"/>
  <c r="L210" i="4" a="1"/>
  <c r="L210" i="4" s="1"/>
  <c r="L211" i="4" a="1"/>
  <c r="L211" i="4"/>
  <c r="L212" i="4" a="1"/>
  <c r="L212" i="4" s="1"/>
  <c r="L213" i="4" a="1"/>
  <c r="L213" i="4"/>
  <c r="L214" i="4" a="1"/>
  <c r="L214" i="4"/>
  <c r="L215" i="4" a="1"/>
  <c r="L215" i="4"/>
  <c r="L216" i="4" a="1"/>
  <c r="L216" i="4"/>
  <c r="L217" i="4" a="1"/>
  <c r="L217" i="4" s="1"/>
  <c r="L218" i="4" a="1"/>
  <c r="L218" i="4" s="1"/>
  <c r="L219" i="4" a="1"/>
  <c r="L219" i="4"/>
  <c r="L220" i="4" a="1"/>
  <c r="L220" i="4" s="1"/>
  <c r="L221" i="4" a="1"/>
  <c r="L221" i="4"/>
  <c r="L222" i="4" a="1"/>
  <c r="L222" i="4"/>
  <c r="L223" i="4" a="1"/>
  <c r="L223" i="4"/>
  <c r="L224" i="4" a="1"/>
  <c r="L224" i="4"/>
  <c r="L225" i="4" a="1"/>
  <c r="L225" i="4" s="1"/>
  <c r="L226" i="4" a="1"/>
  <c r="L226" i="4" s="1"/>
  <c r="L227" i="4" a="1"/>
  <c r="L227" i="4"/>
  <c r="L228" i="4" a="1"/>
  <c r="L228" i="4" s="1"/>
  <c r="L229" i="4" a="1"/>
  <c r="L229" i="4"/>
  <c r="L230" i="4" a="1"/>
  <c r="L230" i="4"/>
  <c r="L231" i="4" a="1"/>
  <c r="L231" i="4"/>
  <c r="L232" i="4" a="1"/>
  <c r="L232" i="4"/>
  <c r="L233" i="4" a="1"/>
  <c r="L233" i="4" s="1"/>
  <c r="L234" i="4" a="1"/>
  <c r="L234" i="4" s="1"/>
  <c r="L235" i="4" a="1"/>
  <c r="L235" i="4"/>
  <c r="L236" i="4" a="1"/>
  <c r="L236" i="4" s="1"/>
  <c r="L237" i="4" a="1"/>
  <c r="L237" i="4"/>
  <c r="L238" i="4" a="1"/>
  <c r="L238" i="4"/>
  <c r="L239" i="4" a="1"/>
  <c r="L239" i="4"/>
  <c r="L240" i="4" a="1"/>
  <c r="L240" i="4"/>
  <c r="L241" i="4" a="1"/>
  <c r="L241" i="4" s="1"/>
  <c r="L242" i="4" a="1"/>
  <c r="L242" i="4" s="1"/>
  <c r="L67" i="4" a="1"/>
  <c r="L67" i="4" s="1"/>
  <c r="L66" i="4" a="1"/>
  <c r="L66" i="4" s="1"/>
  <c r="J70" i="4" a="1"/>
  <c r="J70" i="4" s="1"/>
  <c r="J71" i="4" a="1"/>
  <c r="J71" i="4"/>
  <c r="J72" i="4" a="1"/>
  <c r="J72" i="4"/>
  <c r="J73" i="4" a="1"/>
  <c r="J73" i="4"/>
  <c r="J74" i="4" a="1"/>
  <c r="J74" i="4"/>
  <c r="J75" i="4" a="1"/>
  <c r="J75" i="4" s="1"/>
  <c r="J76" i="4" a="1"/>
  <c r="J76" i="4"/>
  <c r="J77" i="4" a="1"/>
  <c r="J77" i="4"/>
  <c r="J78" i="4" a="1"/>
  <c r="J78" i="4" s="1"/>
  <c r="J79" i="4" a="1"/>
  <c r="J79" i="4"/>
  <c r="J80" i="4" a="1"/>
  <c r="J80" i="4"/>
  <c r="J81" i="4" a="1"/>
  <c r="J81" i="4"/>
  <c r="J82" i="4" a="1"/>
  <c r="J82" i="4"/>
  <c r="J83" i="4" a="1"/>
  <c r="J83" i="4" s="1"/>
  <c r="J84" i="4" a="1"/>
  <c r="J84" i="4"/>
  <c r="J85" i="4" a="1"/>
  <c r="J85" i="4"/>
  <c r="J86" i="4" a="1"/>
  <c r="J86" i="4" s="1"/>
  <c r="J87" i="4" a="1"/>
  <c r="J87" i="4"/>
  <c r="J88" i="4" a="1"/>
  <c r="J88" i="4"/>
  <c r="J89" i="4" a="1"/>
  <c r="J89" i="4"/>
  <c r="J90" i="4" a="1"/>
  <c r="J90" i="4"/>
  <c r="J91" i="4" a="1"/>
  <c r="J91" i="4" s="1"/>
  <c r="J92" i="4" a="1"/>
  <c r="J92" i="4"/>
  <c r="J93" i="4" a="1"/>
  <c r="J93" i="4"/>
  <c r="J94" i="4" a="1"/>
  <c r="J94" i="4" s="1"/>
  <c r="J95" i="4" a="1"/>
  <c r="J95" i="4"/>
  <c r="J96" i="4" a="1"/>
  <c r="J96" i="4"/>
  <c r="J97" i="4" a="1"/>
  <c r="J97" i="4"/>
  <c r="J98" i="4" a="1"/>
  <c r="J98" i="4"/>
  <c r="J99" i="4" a="1"/>
  <c r="J99" i="4" s="1"/>
  <c r="J100" i="4" a="1"/>
  <c r="J100" i="4"/>
  <c r="J101" i="4" a="1"/>
  <c r="J101" i="4"/>
  <c r="J102" i="4" a="1"/>
  <c r="J102" i="4" s="1"/>
  <c r="J103" i="4" a="1"/>
  <c r="J103" i="4"/>
  <c r="J104" i="4" a="1"/>
  <c r="J104" i="4"/>
  <c r="J105" i="4" a="1"/>
  <c r="J105" i="4"/>
  <c r="J106" i="4" a="1"/>
  <c r="J106" i="4"/>
  <c r="J107" i="4" a="1"/>
  <c r="J107" i="4" s="1"/>
  <c r="J108" i="4" a="1"/>
  <c r="J108" i="4"/>
  <c r="J109" i="4" a="1"/>
  <c r="J109" i="4"/>
  <c r="J110" i="4" a="1"/>
  <c r="J110" i="4" s="1"/>
  <c r="J111" i="4" a="1"/>
  <c r="J111" i="4"/>
  <c r="J112" i="4" a="1"/>
  <c r="J112" i="4"/>
  <c r="J113" i="4" a="1"/>
  <c r="J113" i="4"/>
  <c r="J114" i="4" a="1"/>
  <c r="J114" i="4"/>
  <c r="J115" i="4" a="1"/>
  <c r="J115" i="4" s="1"/>
  <c r="J116" i="4" a="1"/>
  <c r="J116" i="4"/>
  <c r="J117" i="4" a="1"/>
  <c r="J117" i="4"/>
  <c r="J118" i="4" a="1"/>
  <c r="J118" i="4" s="1"/>
  <c r="J119" i="4" a="1"/>
  <c r="J119" i="4"/>
  <c r="J120" i="4" a="1"/>
  <c r="J120" i="4"/>
  <c r="J121" i="4" a="1"/>
  <c r="J121" i="4"/>
  <c r="J122" i="4" a="1"/>
  <c r="J122" i="4"/>
  <c r="J123" i="4" a="1"/>
  <c r="J123" i="4" s="1"/>
  <c r="J124" i="4" a="1"/>
  <c r="J124" i="4"/>
  <c r="J125" i="4" a="1"/>
  <c r="J125" i="4"/>
  <c r="J126" i="4" a="1"/>
  <c r="J126" i="4" s="1"/>
  <c r="J127" i="4" a="1"/>
  <c r="J127" i="4"/>
  <c r="J128" i="4" a="1"/>
  <c r="J128" i="4"/>
  <c r="J129" i="4" a="1"/>
  <c r="J129" i="4"/>
  <c r="J130" i="4" a="1"/>
  <c r="J130" i="4"/>
  <c r="J131" i="4" a="1"/>
  <c r="J131" i="4" s="1"/>
  <c r="J132" i="4" a="1"/>
  <c r="J132" i="4"/>
  <c r="J133" i="4" a="1"/>
  <c r="J133" i="4"/>
  <c r="J134" i="4" a="1"/>
  <c r="J134" i="4" s="1"/>
  <c r="J135" i="4" a="1"/>
  <c r="J135" i="4"/>
  <c r="J136" i="4" a="1"/>
  <c r="J136" i="4"/>
  <c r="J137" i="4" a="1"/>
  <c r="J137" i="4"/>
  <c r="J138" i="4" a="1"/>
  <c r="J138" i="4"/>
  <c r="J139" i="4" a="1"/>
  <c r="J139" i="4" s="1"/>
  <c r="J140" i="4" a="1"/>
  <c r="J140" i="4"/>
  <c r="J141" i="4" a="1"/>
  <c r="J141" i="4"/>
  <c r="J142" i="4" a="1"/>
  <c r="J142" i="4" s="1"/>
  <c r="J143" i="4" a="1"/>
  <c r="J143" i="4"/>
  <c r="J144" i="4" a="1"/>
  <c r="J144" i="4"/>
  <c r="J145" i="4" a="1"/>
  <c r="J145" i="4"/>
  <c r="J146" i="4" a="1"/>
  <c r="J146" i="4"/>
  <c r="J147" i="4" a="1"/>
  <c r="J147" i="4" s="1"/>
  <c r="J148" i="4" a="1"/>
  <c r="J148" i="4"/>
  <c r="J149" i="4" a="1"/>
  <c r="J149" i="4"/>
  <c r="J150" i="4" a="1"/>
  <c r="J150" i="4" s="1"/>
  <c r="J151" i="4" a="1"/>
  <c r="J151" i="4"/>
  <c r="J152" i="4" a="1"/>
  <c r="J152" i="4"/>
  <c r="J153" i="4" a="1"/>
  <c r="J153" i="4"/>
  <c r="J154" i="4" a="1"/>
  <c r="J154" i="4"/>
  <c r="J155" i="4" a="1"/>
  <c r="J155" i="4" s="1"/>
  <c r="J156" i="4" a="1"/>
  <c r="J156" i="4"/>
  <c r="J157" i="4" a="1"/>
  <c r="J157" i="4"/>
  <c r="J158" i="4" a="1"/>
  <c r="J158" i="4" s="1"/>
  <c r="J159" i="4" a="1"/>
  <c r="J159" i="4"/>
  <c r="J160" i="4" a="1"/>
  <c r="J160" i="4"/>
  <c r="J161" i="4" a="1"/>
  <c r="J161" i="4"/>
  <c r="J162" i="4" a="1"/>
  <c r="J162" i="4"/>
  <c r="J163" i="4" a="1"/>
  <c r="J163" i="4" s="1"/>
  <c r="J164" i="4" a="1"/>
  <c r="J164" i="4"/>
  <c r="J165" i="4" a="1"/>
  <c r="J165" i="4"/>
  <c r="J166" i="4" a="1"/>
  <c r="J166" i="4" s="1"/>
  <c r="J167" i="4" a="1"/>
  <c r="J167" i="4"/>
  <c r="J168" i="4" a="1"/>
  <c r="J168" i="4"/>
  <c r="J169" i="4" a="1"/>
  <c r="J169" i="4"/>
  <c r="J170" i="4" a="1"/>
  <c r="J170" i="4"/>
  <c r="J171" i="4" a="1"/>
  <c r="J171" i="4" s="1"/>
  <c r="J172" i="4" a="1"/>
  <c r="J172" i="4"/>
  <c r="J173" i="4" a="1"/>
  <c r="J173" i="4"/>
  <c r="J174" i="4" a="1"/>
  <c r="J174" i="4" s="1"/>
  <c r="J175" i="4" a="1"/>
  <c r="J175" i="4"/>
  <c r="J176" i="4" a="1"/>
  <c r="J176" i="4"/>
  <c r="J177" i="4" a="1"/>
  <c r="J177" i="4"/>
  <c r="J178" i="4" a="1"/>
  <c r="J178" i="4"/>
  <c r="J179" i="4" a="1"/>
  <c r="J179" i="4" s="1"/>
  <c r="J180" i="4" a="1"/>
  <c r="J180" i="4"/>
  <c r="J181" i="4" a="1"/>
  <c r="J181" i="4"/>
  <c r="J182" i="4" a="1"/>
  <c r="J182" i="4" s="1"/>
  <c r="J183" i="4" a="1"/>
  <c r="J183" i="4"/>
  <c r="J184" i="4" a="1"/>
  <c r="J184" i="4"/>
  <c r="J185" i="4" a="1"/>
  <c r="J185" i="4"/>
  <c r="J186" i="4" a="1"/>
  <c r="J186" i="4"/>
  <c r="J187" i="4" a="1"/>
  <c r="J187" i="4" s="1"/>
  <c r="J188" i="4" a="1"/>
  <c r="J188" i="4"/>
  <c r="J189" i="4" a="1"/>
  <c r="J189" i="4"/>
  <c r="J190" i="4" a="1"/>
  <c r="J190" i="4" s="1"/>
  <c r="J191" i="4" a="1"/>
  <c r="J191" i="4"/>
  <c r="J192" i="4" a="1"/>
  <c r="J192" i="4"/>
  <c r="J193" i="4" a="1"/>
  <c r="J193" i="4"/>
  <c r="J194" i="4" a="1"/>
  <c r="J194" i="4"/>
  <c r="J195" i="4" a="1"/>
  <c r="J195" i="4" s="1"/>
  <c r="J196" i="4" a="1"/>
  <c r="J196" i="4"/>
  <c r="J197" i="4" a="1"/>
  <c r="J197" i="4"/>
  <c r="J198" i="4" a="1"/>
  <c r="J198" i="4" s="1"/>
  <c r="J199" i="4" a="1"/>
  <c r="J199" i="4"/>
  <c r="J200" i="4" a="1"/>
  <c r="J200" i="4"/>
  <c r="J201" i="4" a="1"/>
  <c r="J201" i="4"/>
  <c r="J202" i="4" a="1"/>
  <c r="J202" i="4"/>
  <c r="J203" i="4" a="1"/>
  <c r="J203" i="4" s="1"/>
  <c r="J204" i="4" a="1"/>
  <c r="J204" i="4"/>
  <c r="J205" i="4" a="1"/>
  <c r="J205" i="4"/>
  <c r="J206" i="4" a="1"/>
  <c r="J206" i="4" s="1"/>
  <c r="J207" i="4" a="1"/>
  <c r="J207" i="4"/>
  <c r="J208" i="4" a="1"/>
  <c r="J208" i="4"/>
  <c r="J209" i="4" a="1"/>
  <c r="J209" i="4"/>
  <c r="J210" i="4" a="1"/>
  <c r="J210" i="4"/>
  <c r="J211" i="4" a="1"/>
  <c r="J211" i="4" s="1"/>
  <c r="J212" i="4" a="1"/>
  <c r="J212" i="4"/>
  <c r="J213" i="4" a="1"/>
  <c r="J213" i="4"/>
  <c r="J214" i="4" a="1"/>
  <c r="J214" i="4" s="1"/>
  <c r="J215" i="4" a="1"/>
  <c r="J215" i="4"/>
  <c r="J216" i="4" a="1"/>
  <c r="J216" i="4"/>
  <c r="J217" i="4" a="1"/>
  <c r="J217" i="4"/>
  <c r="J218" i="4" a="1"/>
  <c r="J218" i="4"/>
  <c r="J219" i="4" a="1"/>
  <c r="J219" i="4" s="1"/>
  <c r="J220" i="4" a="1"/>
  <c r="J220" i="4"/>
  <c r="J221" i="4" a="1"/>
  <c r="J221" i="4"/>
  <c r="J222" i="4" a="1"/>
  <c r="J222" i="4" s="1"/>
  <c r="J223" i="4" a="1"/>
  <c r="J223" i="4"/>
  <c r="J224" i="4" a="1"/>
  <c r="J224" i="4"/>
  <c r="J225" i="4" a="1"/>
  <c r="J225" i="4"/>
  <c r="J226" i="4" a="1"/>
  <c r="J226" i="4"/>
  <c r="J227" i="4" a="1"/>
  <c r="J227" i="4" s="1"/>
  <c r="J228" i="4" a="1"/>
  <c r="J228" i="4"/>
  <c r="J229" i="4" a="1"/>
  <c r="J229" i="4"/>
  <c r="J230" i="4" a="1"/>
  <c r="J230" i="4" s="1"/>
  <c r="J231" i="4" a="1"/>
  <c r="J231" i="4"/>
  <c r="J232" i="4" a="1"/>
  <c r="J232" i="4"/>
  <c r="J233" i="4" a="1"/>
  <c r="J233" i="4"/>
  <c r="J234" i="4" a="1"/>
  <c r="J234" i="4"/>
  <c r="J235" i="4" a="1"/>
  <c r="J235" i="4" s="1"/>
  <c r="J236" i="4" a="1"/>
  <c r="J236" i="4"/>
  <c r="J237" i="4" a="1"/>
  <c r="J237" i="4"/>
  <c r="J238" i="4" a="1"/>
  <c r="J238" i="4" s="1"/>
  <c r="J239" i="4" a="1"/>
  <c r="J239" i="4"/>
  <c r="J240" i="4" a="1"/>
  <c r="J240" i="4"/>
  <c r="J241" i="4" a="1"/>
  <c r="J241" i="4"/>
  <c r="J242" i="4" a="1"/>
  <c r="J242" i="4"/>
  <c r="J243" i="4" a="1"/>
  <c r="J243" i="4" s="1"/>
  <c r="J244" i="4" a="1"/>
  <c r="J244" i="4"/>
  <c r="J245" i="4" a="1"/>
  <c r="J245" i="4"/>
  <c r="J246" i="4" a="1"/>
  <c r="J246" i="4" s="1"/>
  <c r="J247" i="4" a="1"/>
  <c r="J247" i="4"/>
  <c r="J248" i="4" a="1"/>
  <c r="J248" i="4"/>
  <c r="J249" i="4" a="1"/>
  <c r="J249" i="4"/>
  <c r="J250" i="4" a="1"/>
  <c r="J250" i="4"/>
  <c r="J251" i="4" a="1"/>
  <c r="J251" i="4" s="1"/>
  <c r="J252" i="4" a="1"/>
  <c r="J252" i="4"/>
  <c r="J253" i="4" a="1"/>
  <c r="J253" i="4"/>
  <c r="J254" i="4" a="1"/>
  <c r="J254" i="4" s="1"/>
  <c r="J255" i="4" a="1"/>
  <c r="J255" i="4"/>
  <c r="J256" i="4" a="1"/>
  <c r="J256" i="4"/>
  <c r="J257" i="4" a="1"/>
  <c r="J257" i="4"/>
  <c r="J258" i="4" a="1"/>
  <c r="J258" i="4"/>
  <c r="J259" i="4" a="1"/>
  <c r="J259" i="4" s="1"/>
  <c r="J260" i="4" a="1"/>
  <c r="J260" i="4"/>
  <c r="J261" i="4" a="1"/>
  <c r="J261" i="4"/>
  <c r="J262" i="4" a="1"/>
  <c r="J262" i="4" s="1"/>
  <c r="J263" i="4" a="1"/>
  <c r="J263" i="4"/>
  <c r="J264" i="4" a="1"/>
  <c r="J264" i="4"/>
  <c r="J265" i="4" a="1"/>
  <c r="J265" i="4"/>
  <c r="J266" i="4" a="1"/>
  <c r="J266" i="4"/>
  <c r="J267" i="4" a="1"/>
  <c r="J267" i="4" s="1"/>
  <c r="J268" i="4" a="1"/>
  <c r="J268" i="4"/>
  <c r="J269" i="4" a="1"/>
  <c r="J269" i="4"/>
  <c r="J270" i="4" a="1"/>
  <c r="J270" i="4" s="1"/>
  <c r="J271" i="4" a="1"/>
  <c r="J271" i="4"/>
  <c r="J272" i="4" a="1"/>
  <c r="J272" i="4"/>
  <c r="J273" i="4" a="1"/>
  <c r="J273" i="4"/>
  <c r="J274" i="4" a="1"/>
  <c r="J274" i="4"/>
  <c r="J275" i="4" a="1"/>
  <c r="J275" i="4" s="1"/>
  <c r="J276" i="4" a="1"/>
  <c r="J276" i="4"/>
  <c r="J277" i="4" a="1"/>
  <c r="J277" i="4"/>
  <c r="J278" i="4" a="1"/>
  <c r="J278" i="4" s="1"/>
  <c r="J279" i="4" a="1"/>
  <c r="J279" i="4"/>
  <c r="J280" i="4" a="1"/>
  <c r="J280" i="4"/>
  <c r="J281" i="4" a="1"/>
  <c r="J281" i="4"/>
  <c r="J282" i="4" a="1"/>
  <c r="J282" i="4"/>
  <c r="J283" i="4" a="1"/>
  <c r="J283" i="4" s="1"/>
  <c r="J284" i="4" a="1"/>
  <c r="J284" i="4"/>
  <c r="J285" i="4" a="1"/>
  <c r="J285" i="4"/>
  <c r="J286" i="4" a="1"/>
  <c r="J286" i="4" s="1"/>
  <c r="J287" i="4" a="1"/>
  <c r="J287" i="4"/>
  <c r="J288" i="4" a="1"/>
  <c r="J288" i="4"/>
  <c r="J289" i="4" a="1"/>
  <c r="J289" i="4"/>
  <c r="J290" i="4" a="1"/>
  <c r="J290" i="4"/>
  <c r="J291" i="4" a="1"/>
  <c r="J291" i="4" s="1"/>
  <c r="J292" i="4" a="1"/>
  <c r="J292" i="4"/>
  <c r="J293" i="4" a="1"/>
  <c r="J293" i="4"/>
  <c r="J294" i="4" a="1"/>
  <c r="J294" i="4" s="1"/>
  <c r="J295" i="4" a="1"/>
  <c r="J295" i="4"/>
  <c r="J296" i="4" a="1"/>
  <c r="J296" i="4"/>
  <c r="J297" i="4" a="1"/>
  <c r="J297" i="4"/>
  <c r="J298" i="4" a="1"/>
  <c r="J298" i="4"/>
  <c r="J299" i="4" a="1"/>
  <c r="J299" i="4" s="1"/>
  <c r="J300" i="4" a="1"/>
  <c r="J300" i="4"/>
  <c r="J301" i="4" a="1"/>
  <c r="J301" i="4"/>
  <c r="J302" i="4" a="1"/>
  <c r="J302" i="4" s="1"/>
  <c r="J303" i="4" a="1"/>
  <c r="J303" i="4"/>
  <c r="J304" i="4" a="1"/>
  <c r="J304" i="4"/>
  <c r="J305" i="4" a="1"/>
  <c r="J305" i="4"/>
  <c r="J306" i="4" a="1"/>
  <c r="J306" i="4"/>
  <c r="J307" i="4" a="1"/>
  <c r="J307" i="4" s="1"/>
  <c r="J308" i="4" a="1"/>
  <c r="J308" i="4"/>
  <c r="J309" i="4" a="1"/>
  <c r="J309" i="4"/>
  <c r="J310" i="4" a="1"/>
  <c r="J310" i="4" s="1"/>
  <c r="J311" i="4" a="1"/>
  <c r="J311" i="4"/>
  <c r="J312" i="4" a="1"/>
  <c r="J312" i="4"/>
  <c r="J313" i="4" a="1"/>
  <c r="J313" i="4"/>
  <c r="J314" i="4" a="1"/>
  <c r="J314" i="4"/>
  <c r="J315" i="4" a="1"/>
  <c r="J315" i="4" s="1"/>
  <c r="J316" i="4" a="1"/>
  <c r="J316" i="4"/>
  <c r="J317" i="4" a="1"/>
  <c r="J317" i="4"/>
  <c r="J318" i="4" a="1"/>
  <c r="J318" i="4" s="1"/>
  <c r="J319" i="4" a="1"/>
  <c r="J319" i="4"/>
  <c r="J320" i="4" a="1"/>
  <c r="J320" i="4"/>
  <c r="J321" i="4" a="1"/>
  <c r="J321" i="4"/>
  <c r="J322" i="4" a="1"/>
  <c r="J322" i="4"/>
  <c r="J323" i="4" a="1"/>
  <c r="J323" i="4" s="1"/>
  <c r="J324" i="4" a="1"/>
  <c r="J324" i="4"/>
  <c r="J325" i="4" a="1"/>
  <c r="J325" i="4"/>
  <c r="J326" i="4" a="1"/>
  <c r="J326" i="4" s="1"/>
  <c r="J327" i="4" a="1"/>
  <c r="J327" i="4"/>
  <c r="J328" i="4" a="1"/>
  <c r="J328" i="4"/>
  <c r="J329" i="4" a="1"/>
  <c r="J329" i="4"/>
  <c r="J330" i="4" a="1"/>
  <c r="J330" i="4"/>
  <c r="J331" i="4" a="1"/>
  <c r="J331" i="4" s="1"/>
  <c r="J332" i="4" a="1"/>
  <c r="J332" i="4"/>
  <c r="J333" i="4" a="1"/>
  <c r="J333" i="4"/>
  <c r="J334" i="4" a="1"/>
  <c r="J334" i="4" s="1"/>
  <c r="J335" i="4" a="1"/>
  <c r="J335" i="4"/>
  <c r="J336" i="4" a="1"/>
  <c r="J336" i="4"/>
  <c r="J337" i="4" a="1"/>
  <c r="J337" i="4"/>
  <c r="J338" i="4" a="1"/>
  <c r="J338" i="4"/>
  <c r="J339" i="4" a="1"/>
  <c r="J339" i="4" s="1"/>
  <c r="J340" i="4" a="1"/>
  <c r="J340" i="4"/>
  <c r="J341" i="4" a="1"/>
  <c r="J341" i="4"/>
  <c r="J342" i="4" a="1"/>
  <c r="J342" i="4" s="1"/>
  <c r="J343" i="4" a="1"/>
  <c r="J343" i="4"/>
  <c r="J344" i="4" a="1"/>
  <c r="J344" i="4" s="1"/>
  <c r="J345" i="4" a="1"/>
  <c r="J345" i="4"/>
  <c r="J346" i="4" a="1"/>
  <c r="J346" i="4"/>
  <c r="J347" i="4" a="1"/>
  <c r="J347" i="4" s="1"/>
  <c r="J348" i="4" a="1"/>
  <c r="J348" i="4"/>
  <c r="J349" i="4" a="1"/>
  <c r="J349" i="4"/>
  <c r="J350" i="4" a="1"/>
  <c r="J350" i="4" s="1"/>
  <c r="J351" i="4" a="1"/>
  <c r="J351" i="4"/>
  <c r="J352" i="4" a="1"/>
  <c r="J352" i="4"/>
  <c r="J353" i="4" a="1"/>
  <c r="J353" i="4"/>
  <c r="J354" i="4" a="1"/>
  <c r="J354" i="4"/>
  <c r="J355" i="4" a="1"/>
  <c r="J355" i="4" s="1"/>
  <c r="J356" i="4" a="1"/>
  <c r="J356" i="4"/>
  <c r="J357" i="4" a="1"/>
  <c r="J357" i="4"/>
  <c r="J358" i="4" a="1"/>
  <c r="J358" i="4" s="1"/>
  <c r="J359" i="4" a="1"/>
  <c r="J359" i="4"/>
  <c r="J360" i="4" a="1"/>
  <c r="J360" i="4"/>
  <c r="J361" i="4" a="1"/>
  <c r="J361" i="4"/>
  <c r="J362" i="4" a="1"/>
  <c r="J362" i="4"/>
  <c r="J363" i="4" a="1"/>
  <c r="J363" i="4" s="1"/>
  <c r="J364" i="4" a="1"/>
  <c r="J364" i="4"/>
  <c r="J365" i="4" a="1"/>
  <c r="J365" i="4"/>
  <c r="J366" i="4" a="1"/>
  <c r="J366" i="4" s="1"/>
  <c r="J367" i="4" a="1"/>
  <c r="J367" i="4"/>
  <c r="J368" i="4" a="1"/>
  <c r="J368" i="4"/>
  <c r="J369" i="4" a="1"/>
  <c r="J369" i="4"/>
  <c r="J370" i="4" a="1"/>
  <c r="J370" i="4"/>
  <c r="J371" i="4" a="1"/>
  <c r="J371" i="4" s="1"/>
  <c r="J372" i="4" a="1"/>
  <c r="J372" i="4"/>
  <c r="J373" i="4" a="1"/>
  <c r="J373" i="4"/>
  <c r="J374" i="4" a="1"/>
  <c r="J374" i="4" s="1"/>
  <c r="J375" i="4" a="1"/>
  <c r="J375" i="4"/>
  <c r="J376" i="4" a="1"/>
  <c r="J376" i="4"/>
  <c r="J377" i="4" a="1"/>
  <c r="J377" i="4"/>
  <c r="J378" i="4" a="1"/>
  <c r="J378" i="4"/>
  <c r="J379" i="4" a="1"/>
  <c r="J379" i="4" s="1"/>
  <c r="J380" i="4" a="1"/>
  <c r="J380" i="4" s="1"/>
  <c r="J381" i="4" a="1"/>
  <c r="J381" i="4"/>
  <c r="J382" i="4" a="1"/>
  <c r="J382" i="4" s="1"/>
  <c r="J383" i="4" a="1"/>
  <c r="J383" i="4"/>
  <c r="J384" i="4" a="1"/>
  <c r="J384" i="4"/>
  <c r="J385" i="4" a="1"/>
  <c r="J385" i="4"/>
  <c r="J386" i="4" a="1"/>
  <c r="J386" i="4"/>
  <c r="J387" i="4" a="1"/>
  <c r="J387" i="4" s="1"/>
  <c r="J388" i="4" a="1"/>
  <c r="J388" i="4" s="1"/>
  <c r="J389" i="4" a="1"/>
  <c r="J389" i="4"/>
  <c r="J390" i="4" a="1"/>
  <c r="J390" i="4" s="1"/>
  <c r="J391" i="4" a="1"/>
  <c r="J391" i="4"/>
  <c r="J392" i="4" a="1"/>
  <c r="J392" i="4"/>
  <c r="J393" i="4" a="1"/>
  <c r="J393" i="4"/>
  <c r="J394" i="4" a="1"/>
  <c r="J394" i="4"/>
  <c r="J395" i="4" a="1"/>
  <c r="J395" i="4" s="1"/>
  <c r="J396" i="4" a="1"/>
  <c r="J396" i="4" s="1"/>
  <c r="J397" i="4" a="1"/>
  <c r="J397" i="4"/>
  <c r="J398" i="4" a="1"/>
  <c r="J398" i="4" s="1"/>
  <c r="J399" i="4" a="1"/>
  <c r="J399" i="4"/>
  <c r="J400" i="4" a="1"/>
  <c r="J400" i="4"/>
  <c r="J401" i="4" a="1"/>
  <c r="J401" i="4"/>
  <c r="J402" i="4" a="1"/>
  <c r="J402" i="4"/>
  <c r="J403" i="4" a="1"/>
  <c r="J403" i="4" s="1"/>
  <c r="J404" i="4" a="1"/>
  <c r="J404" i="4" s="1"/>
  <c r="J405" i="4" a="1"/>
  <c r="J405" i="4"/>
  <c r="J406" i="4" a="1"/>
  <c r="J406" i="4" s="1"/>
  <c r="J407" i="4" a="1"/>
  <c r="J407" i="4"/>
  <c r="J408" i="4" a="1"/>
  <c r="J408" i="4"/>
  <c r="J409" i="4" a="1"/>
  <c r="J409" i="4"/>
  <c r="J410" i="4" a="1"/>
  <c r="J410" i="4"/>
  <c r="J411" i="4" a="1"/>
  <c r="J411" i="4" s="1"/>
  <c r="J412" i="4" a="1"/>
  <c r="J412" i="4" s="1"/>
  <c r="J413" i="4" a="1"/>
  <c r="J413" i="4"/>
  <c r="J414" i="4" a="1"/>
  <c r="J414" i="4" s="1"/>
  <c r="J415" i="4" a="1"/>
  <c r="J415" i="4"/>
  <c r="J416" i="4" a="1"/>
  <c r="J416" i="4"/>
  <c r="J417" i="4" a="1"/>
  <c r="J417" i="4"/>
  <c r="J418" i="4" a="1"/>
  <c r="J418" i="4"/>
  <c r="J419" i="4" a="1"/>
  <c r="J419" i="4" s="1"/>
  <c r="J420" i="4" a="1"/>
  <c r="J420" i="4" s="1"/>
  <c r="J421" i="4" a="1"/>
  <c r="J421" i="4"/>
  <c r="J422" i="4" a="1"/>
  <c r="J422" i="4" s="1"/>
  <c r="J423" i="4" a="1"/>
  <c r="J423" i="4"/>
  <c r="J424" i="4" a="1"/>
  <c r="J424" i="4"/>
  <c r="J425" i="4" a="1"/>
  <c r="J425" i="4"/>
  <c r="J426" i="4" a="1"/>
  <c r="J426" i="4"/>
  <c r="J427" i="4" a="1"/>
  <c r="J427" i="4" s="1"/>
  <c r="J428" i="4" a="1"/>
  <c r="J428" i="4" s="1"/>
  <c r="J429" i="4" a="1"/>
  <c r="J429" i="4"/>
  <c r="J430" i="4" a="1"/>
  <c r="J430" i="4" s="1"/>
  <c r="J431" i="4" a="1"/>
  <c r="J431" i="4"/>
  <c r="J432" i="4" a="1"/>
  <c r="J432" i="4"/>
  <c r="J433" i="4" a="1"/>
  <c r="J433" i="4"/>
  <c r="J434" i="4" a="1"/>
  <c r="J434" i="4"/>
  <c r="J435" i="4" a="1"/>
  <c r="J435" i="4" s="1"/>
  <c r="J436" i="4" a="1"/>
  <c r="J436" i="4" s="1"/>
  <c r="J437" i="4" a="1"/>
  <c r="J437" i="4"/>
  <c r="J438" i="4" a="1"/>
  <c r="J438" i="4" s="1"/>
  <c r="J439" i="4" a="1"/>
  <c r="J439" i="4" s="1"/>
  <c r="J440" i="4" a="1"/>
  <c r="J440" i="4"/>
  <c r="J441" i="4" a="1"/>
  <c r="J441" i="4"/>
  <c r="J69" i="4" a="1"/>
  <c r="J69" i="4" s="1"/>
  <c r="J68" i="4" a="1"/>
  <c r="J68" i="4" s="1"/>
  <c r="J67" i="4" a="1"/>
  <c r="J67" i="4"/>
  <c r="J66" i="4" a="1"/>
  <c r="J66" i="4" s="1"/>
  <c r="C54" i="4"/>
  <c r="K441" i="4" l="1"/>
  <c r="AI123" i="4" s="1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AI122" i="4" s="1"/>
  <c r="K225" i="4"/>
  <c r="AI121" i="4" s="1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AI120" i="4" s="1"/>
  <c r="K206" i="4"/>
  <c r="AI119" i="4" s="1"/>
  <c r="K205" i="4"/>
  <c r="AI118" i="4" s="1"/>
  <c r="K204" i="4"/>
  <c r="AI117" i="4" s="1"/>
  <c r="K203" i="4"/>
  <c r="AI116" i="4" s="1"/>
  <c r="K202" i="4"/>
  <c r="AI115" i="4" s="1"/>
  <c r="K201" i="4"/>
  <c r="AI114" i="4" s="1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AI57" i="4" s="1"/>
  <c r="K117" i="4"/>
  <c r="AI56" i="4" s="1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AI46" i="4" s="1"/>
  <c r="K82" i="4"/>
  <c r="AI45" i="4" s="1"/>
  <c r="K81" i="4"/>
  <c r="AI44" i="4" s="1"/>
  <c r="K80" i="4"/>
  <c r="AI43" i="4" s="1"/>
  <c r="K79" i="4"/>
  <c r="AI42" i="4" s="1"/>
  <c r="K78" i="4"/>
  <c r="AI41" i="4" s="1"/>
  <c r="K77" i="4"/>
  <c r="AI40" i="4" s="1"/>
  <c r="K76" i="4"/>
  <c r="AI39" i="4" s="1"/>
  <c r="K75" i="4"/>
  <c r="AI38" i="4" s="1"/>
  <c r="K74" i="4"/>
  <c r="AI37" i="4" s="1"/>
  <c r="K73" i="4"/>
  <c r="AI36" i="4" s="1"/>
  <c r="K72" i="4"/>
  <c r="AI35" i="4" s="1"/>
  <c r="K71" i="4"/>
  <c r="AI34" i="4" s="1"/>
  <c r="K70" i="4"/>
  <c r="K69" i="4"/>
  <c r="K68" i="4"/>
  <c r="AK47" i="4"/>
  <c r="AK440" i="4"/>
  <c r="AJ440" i="4"/>
  <c r="AI440" i="4"/>
  <c r="AH440" i="4"/>
  <c r="AG440" i="4"/>
  <c r="AF440" i="4"/>
  <c r="AE440" i="4"/>
  <c r="AD440" i="4"/>
  <c r="AK439" i="4"/>
  <c r="AJ439" i="4"/>
  <c r="AI439" i="4"/>
  <c r="AH439" i="4"/>
  <c r="AG439" i="4"/>
  <c r="AF439" i="4"/>
  <c r="AE439" i="4"/>
  <c r="AD439" i="4"/>
  <c r="AK438" i="4"/>
  <c r="AJ438" i="4"/>
  <c r="AI438" i="4"/>
  <c r="AH438" i="4"/>
  <c r="AG438" i="4"/>
  <c r="AF438" i="4"/>
  <c r="AE438" i="4"/>
  <c r="AD438" i="4"/>
  <c r="AK437" i="4"/>
  <c r="AJ437" i="4"/>
  <c r="AI437" i="4"/>
  <c r="AH437" i="4"/>
  <c r="AG437" i="4"/>
  <c r="AF437" i="4"/>
  <c r="AE437" i="4"/>
  <c r="AD437" i="4"/>
  <c r="AK436" i="4"/>
  <c r="AJ436" i="4"/>
  <c r="AI436" i="4"/>
  <c r="AH436" i="4"/>
  <c r="AG436" i="4"/>
  <c r="AF436" i="4"/>
  <c r="AE436" i="4"/>
  <c r="AD436" i="4"/>
  <c r="AK435" i="4"/>
  <c r="AJ435" i="4"/>
  <c r="AI435" i="4"/>
  <c r="AH435" i="4"/>
  <c r="AG435" i="4"/>
  <c r="AF435" i="4"/>
  <c r="AE435" i="4"/>
  <c r="AD435" i="4"/>
  <c r="AK434" i="4"/>
  <c r="AJ434" i="4"/>
  <c r="AI434" i="4"/>
  <c r="AH434" i="4"/>
  <c r="AG434" i="4"/>
  <c r="AF434" i="4"/>
  <c r="AE434" i="4"/>
  <c r="AD434" i="4"/>
  <c r="AK433" i="4"/>
  <c r="AJ433" i="4"/>
  <c r="AI433" i="4"/>
  <c r="AH433" i="4"/>
  <c r="AG433" i="4"/>
  <c r="AF433" i="4"/>
  <c r="AE433" i="4"/>
  <c r="AD433" i="4"/>
  <c r="AK432" i="4"/>
  <c r="AJ432" i="4"/>
  <c r="AI432" i="4"/>
  <c r="AH432" i="4"/>
  <c r="AG432" i="4"/>
  <c r="AF432" i="4"/>
  <c r="AE432" i="4"/>
  <c r="AD432" i="4"/>
  <c r="AK431" i="4"/>
  <c r="AJ431" i="4"/>
  <c r="AI431" i="4"/>
  <c r="AH431" i="4"/>
  <c r="AG431" i="4"/>
  <c r="AF431" i="4"/>
  <c r="AE431" i="4"/>
  <c r="AD431" i="4"/>
  <c r="AK430" i="4"/>
  <c r="AJ430" i="4"/>
  <c r="AI430" i="4"/>
  <c r="AH430" i="4"/>
  <c r="AG430" i="4"/>
  <c r="AF430" i="4"/>
  <c r="AE430" i="4"/>
  <c r="AD430" i="4"/>
  <c r="AK429" i="4"/>
  <c r="AJ429" i="4"/>
  <c r="AI429" i="4"/>
  <c r="AH429" i="4"/>
  <c r="AG429" i="4"/>
  <c r="AF429" i="4"/>
  <c r="AE429" i="4"/>
  <c r="AD429" i="4"/>
  <c r="AK428" i="4"/>
  <c r="AJ428" i="4"/>
  <c r="AI428" i="4"/>
  <c r="AH428" i="4"/>
  <c r="AG428" i="4"/>
  <c r="AF428" i="4"/>
  <c r="AE428" i="4"/>
  <c r="AD428" i="4"/>
  <c r="AK427" i="4"/>
  <c r="AJ427" i="4"/>
  <c r="AI427" i="4"/>
  <c r="AH427" i="4"/>
  <c r="AG427" i="4"/>
  <c r="AF427" i="4"/>
  <c r="AE427" i="4"/>
  <c r="AD427" i="4"/>
  <c r="AK426" i="4"/>
  <c r="AJ426" i="4"/>
  <c r="AI426" i="4"/>
  <c r="AH426" i="4"/>
  <c r="AG426" i="4"/>
  <c r="AF426" i="4"/>
  <c r="AE426" i="4"/>
  <c r="AD426" i="4"/>
  <c r="AK425" i="4"/>
  <c r="AJ425" i="4"/>
  <c r="AI425" i="4"/>
  <c r="AH425" i="4"/>
  <c r="AG425" i="4"/>
  <c r="AF425" i="4"/>
  <c r="AE425" i="4"/>
  <c r="AD425" i="4"/>
  <c r="AK424" i="4"/>
  <c r="AJ424" i="4"/>
  <c r="AI424" i="4"/>
  <c r="AH424" i="4"/>
  <c r="AG424" i="4"/>
  <c r="AF424" i="4"/>
  <c r="AE424" i="4"/>
  <c r="AD424" i="4"/>
  <c r="AK423" i="4"/>
  <c r="AJ423" i="4"/>
  <c r="AI423" i="4"/>
  <c r="AH423" i="4"/>
  <c r="AG423" i="4"/>
  <c r="AF423" i="4"/>
  <c r="AE423" i="4"/>
  <c r="AD423" i="4"/>
  <c r="AK422" i="4"/>
  <c r="AJ422" i="4"/>
  <c r="AI422" i="4"/>
  <c r="AH422" i="4"/>
  <c r="AG422" i="4"/>
  <c r="AF422" i="4"/>
  <c r="AE422" i="4"/>
  <c r="AD422" i="4"/>
  <c r="AK421" i="4"/>
  <c r="AJ421" i="4"/>
  <c r="AI421" i="4"/>
  <c r="AH421" i="4"/>
  <c r="AG421" i="4"/>
  <c r="AF421" i="4"/>
  <c r="AE421" i="4"/>
  <c r="AD421" i="4"/>
  <c r="AK420" i="4"/>
  <c r="AJ420" i="4"/>
  <c r="AI420" i="4"/>
  <c r="AH420" i="4"/>
  <c r="AG420" i="4"/>
  <c r="AF420" i="4"/>
  <c r="AE420" i="4"/>
  <c r="AD420" i="4"/>
  <c r="AK419" i="4"/>
  <c r="AJ419" i="4"/>
  <c r="AI419" i="4"/>
  <c r="AH419" i="4"/>
  <c r="AG419" i="4"/>
  <c r="AF419" i="4"/>
  <c r="AE419" i="4"/>
  <c r="AD419" i="4"/>
  <c r="AK418" i="4"/>
  <c r="AJ418" i="4"/>
  <c r="AI418" i="4"/>
  <c r="AH418" i="4"/>
  <c r="AG418" i="4"/>
  <c r="AF418" i="4"/>
  <c r="AE418" i="4"/>
  <c r="AD418" i="4"/>
  <c r="AK417" i="4"/>
  <c r="AJ417" i="4"/>
  <c r="AI417" i="4"/>
  <c r="AH417" i="4"/>
  <c r="AG417" i="4"/>
  <c r="AF417" i="4"/>
  <c r="AE417" i="4"/>
  <c r="AD417" i="4"/>
  <c r="AK416" i="4"/>
  <c r="AJ416" i="4"/>
  <c r="AI416" i="4"/>
  <c r="AH416" i="4"/>
  <c r="AG416" i="4"/>
  <c r="AF416" i="4"/>
  <c r="AE416" i="4"/>
  <c r="AD416" i="4"/>
  <c r="AK415" i="4"/>
  <c r="AJ415" i="4"/>
  <c r="AI415" i="4"/>
  <c r="AH415" i="4"/>
  <c r="AG415" i="4"/>
  <c r="AF415" i="4"/>
  <c r="AE415" i="4"/>
  <c r="AD415" i="4"/>
  <c r="AK414" i="4"/>
  <c r="AJ414" i="4"/>
  <c r="AI414" i="4"/>
  <c r="AH414" i="4"/>
  <c r="AG414" i="4"/>
  <c r="AF414" i="4"/>
  <c r="AE414" i="4"/>
  <c r="AD414" i="4"/>
  <c r="AK413" i="4"/>
  <c r="AJ413" i="4"/>
  <c r="AI413" i="4"/>
  <c r="AH413" i="4"/>
  <c r="AG413" i="4"/>
  <c r="AF413" i="4"/>
  <c r="AE413" i="4"/>
  <c r="AD413" i="4"/>
  <c r="AK412" i="4"/>
  <c r="AJ412" i="4"/>
  <c r="AI412" i="4"/>
  <c r="AH412" i="4"/>
  <c r="AG412" i="4"/>
  <c r="AF412" i="4"/>
  <c r="AE412" i="4"/>
  <c r="AD412" i="4"/>
  <c r="AK411" i="4"/>
  <c r="AJ411" i="4"/>
  <c r="AI411" i="4"/>
  <c r="AH411" i="4"/>
  <c r="AG411" i="4"/>
  <c r="AF411" i="4"/>
  <c r="AE411" i="4"/>
  <c r="AD411" i="4"/>
  <c r="AK410" i="4"/>
  <c r="AJ410" i="4"/>
  <c r="AI410" i="4"/>
  <c r="AH410" i="4"/>
  <c r="AG410" i="4"/>
  <c r="AF410" i="4"/>
  <c r="AE410" i="4"/>
  <c r="AD410" i="4"/>
  <c r="AK409" i="4"/>
  <c r="AJ409" i="4"/>
  <c r="AI409" i="4"/>
  <c r="AH409" i="4"/>
  <c r="AG409" i="4"/>
  <c r="AF409" i="4"/>
  <c r="AE409" i="4"/>
  <c r="AD409" i="4"/>
  <c r="AK408" i="4"/>
  <c r="AJ408" i="4"/>
  <c r="AI408" i="4"/>
  <c r="AH408" i="4"/>
  <c r="AG408" i="4"/>
  <c r="AF408" i="4"/>
  <c r="AE408" i="4"/>
  <c r="AD408" i="4"/>
  <c r="AK407" i="4"/>
  <c r="AJ407" i="4"/>
  <c r="AI407" i="4"/>
  <c r="AH407" i="4"/>
  <c r="AG407" i="4"/>
  <c r="AF407" i="4"/>
  <c r="AE407" i="4"/>
  <c r="AD407" i="4"/>
  <c r="AK406" i="4"/>
  <c r="AJ406" i="4"/>
  <c r="AI406" i="4"/>
  <c r="AH406" i="4"/>
  <c r="AG406" i="4"/>
  <c r="AF406" i="4"/>
  <c r="AE406" i="4"/>
  <c r="AD406" i="4"/>
  <c r="AK405" i="4"/>
  <c r="AJ405" i="4"/>
  <c r="AI405" i="4"/>
  <c r="AH405" i="4"/>
  <c r="AG405" i="4"/>
  <c r="AF405" i="4"/>
  <c r="AE405" i="4"/>
  <c r="AD405" i="4"/>
  <c r="AK404" i="4"/>
  <c r="AJ404" i="4"/>
  <c r="AI404" i="4"/>
  <c r="AH404" i="4"/>
  <c r="AG404" i="4"/>
  <c r="AF404" i="4"/>
  <c r="AE404" i="4"/>
  <c r="AD404" i="4"/>
  <c r="AK403" i="4"/>
  <c r="AJ403" i="4"/>
  <c r="AI403" i="4"/>
  <c r="AH403" i="4"/>
  <c r="AG403" i="4"/>
  <c r="AF403" i="4"/>
  <c r="AE403" i="4"/>
  <c r="AD403" i="4"/>
  <c r="AK402" i="4"/>
  <c r="AJ402" i="4"/>
  <c r="AI402" i="4"/>
  <c r="AH402" i="4"/>
  <c r="AG402" i="4"/>
  <c r="AF402" i="4"/>
  <c r="AE402" i="4"/>
  <c r="AD402" i="4"/>
  <c r="AK401" i="4"/>
  <c r="AJ401" i="4"/>
  <c r="AI401" i="4"/>
  <c r="AH401" i="4"/>
  <c r="AG401" i="4"/>
  <c r="AF401" i="4"/>
  <c r="AE401" i="4"/>
  <c r="AD401" i="4"/>
  <c r="AK400" i="4"/>
  <c r="AJ400" i="4"/>
  <c r="AI400" i="4"/>
  <c r="AH400" i="4"/>
  <c r="AG400" i="4"/>
  <c r="AF400" i="4"/>
  <c r="AE400" i="4"/>
  <c r="AD400" i="4"/>
  <c r="AK399" i="4"/>
  <c r="AJ399" i="4"/>
  <c r="AI399" i="4"/>
  <c r="AH399" i="4"/>
  <c r="AG399" i="4"/>
  <c r="AF399" i="4"/>
  <c r="AE399" i="4"/>
  <c r="AD399" i="4"/>
  <c r="AK398" i="4"/>
  <c r="AJ398" i="4"/>
  <c r="AI398" i="4"/>
  <c r="AH398" i="4"/>
  <c r="AG398" i="4"/>
  <c r="AF398" i="4"/>
  <c r="AE398" i="4"/>
  <c r="AD398" i="4"/>
  <c r="AK397" i="4"/>
  <c r="AJ397" i="4"/>
  <c r="AI397" i="4"/>
  <c r="AH397" i="4"/>
  <c r="AG397" i="4"/>
  <c r="AF397" i="4"/>
  <c r="AE397" i="4"/>
  <c r="AD397" i="4"/>
  <c r="AK396" i="4"/>
  <c r="AJ396" i="4"/>
  <c r="AI396" i="4"/>
  <c r="AH396" i="4"/>
  <c r="AG396" i="4"/>
  <c r="AF396" i="4"/>
  <c r="AE396" i="4"/>
  <c r="AD396" i="4"/>
  <c r="AK395" i="4"/>
  <c r="AJ395" i="4"/>
  <c r="AI395" i="4"/>
  <c r="AH395" i="4"/>
  <c r="AG395" i="4"/>
  <c r="AF395" i="4"/>
  <c r="AE395" i="4"/>
  <c r="AD395" i="4"/>
  <c r="AK394" i="4"/>
  <c r="AJ394" i="4"/>
  <c r="AI394" i="4"/>
  <c r="AH394" i="4"/>
  <c r="AG394" i="4"/>
  <c r="AF394" i="4"/>
  <c r="AE394" i="4"/>
  <c r="AD394" i="4"/>
  <c r="AK393" i="4"/>
  <c r="AJ393" i="4"/>
  <c r="AI393" i="4"/>
  <c r="AH393" i="4"/>
  <c r="AG393" i="4"/>
  <c r="AF393" i="4"/>
  <c r="AE393" i="4"/>
  <c r="AD393" i="4"/>
  <c r="AK392" i="4"/>
  <c r="AJ392" i="4"/>
  <c r="AI392" i="4"/>
  <c r="AH392" i="4"/>
  <c r="AG392" i="4"/>
  <c r="AF392" i="4"/>
  <c r="AE392" i="4"/>
  <c r="AD392" i="4"/>
  <c r="AK391" i="4"/>
  <c r="AJ391" i="4"/>
  <c r="AI391" i="4"/>
  <c r="AH391" i="4"/>
  <c r="AG391" i="4"/>
  <c r="AF391" i="4"/>
  <c r="AE391" i="4"/>
  <c r="AD391" i="4"/>
  <c r="AK390" i="4"/>
  <c r="AJ390" i="4"/>
  <c r="AI390" i="4"/>
  <c r="AH390" i="4"/>
  <c r="AG390" i="4"/>
  <c r="AF390" i="4"/>
  <c r="AE390" i="4"/>
  <c r="AD390" i="4"/>
  <c r="AK389" i="4"/>
  <c r="AJ389" i="4"/>
  <c r="AI389" i="4"/>
  <c r="AH389" i="4"/>
  <c r="AG389" i="4"/>
  <c r="AF389" i="4"/>
  <c r="AE389" i="4"/>
  <c r="AD389" i="4"/>
  <c r="AK388" i="4"/>
  <c r="AJ388" i="4"/>
  <c r="AI388" i="4"/>
  <c r="AH388" i="4"/>
  <c r="AG388" i="4"/>
  <c r="AF388" i="4"/>
  <c r="AE388" i="4"/>
  <c r="AD388" i="4"/>
  <c r="AK387" i="4"/>
  <c r="AJ387" i="4"/>
  <c r="AI387" i="4"/>
  <c r="AH387" i="4"/>
  <c r="AG387" i="4"/>
  <c r="AF387" i="4"/>
  <c r="AE387" i="4"/>
  <c r="AD387" i="4"/>
  <c r="AK386" i="4"/>
  <c r="AJ386" i="4"/>
  <c r="AI386" i="4"/>
  <c r="AH386" i="4"/>
  <c r="AG386" i="4"/>
  <c r="AF386" i="4"/>
  <c r="AE386" i="4"/>
  <c r="AD386" i="4"/>
  <c r="AK385" i="4"/>
  <c r="AJ385" i="4"/>
  <c r="AI385" i="4"/>
  <c r="AH385" i="4"/>
  <c r="AG385" i="4"/>
  <c r="AF385" i="4"/>
  <c r="AE385" i="4"/>
  <c r="AD385" i="4"/>
  <c r="AK384" i="4"/>
  <c r="AJ384" i="4"/>
  <c r="AI384" i="4"/>
  <c r="AH384" i="4"/>
  <c r="AG384" i="4"/>
  <c r="AF384" i="4"/>
  <c r="AE384" i="4"/>
  <c r="AD384" i="4"/>
  <c r="AK383" i="4"/>
  <c r="AJ383" i="4"/>
  <c r="AI383" i="4"/>
  <c r="AH383" i="4"/>
  <c r="AG383" i="4"/>
  <c r="AF383" i="4"/>
  <c r="AE383" i="4"/>
  <c r="AD383" i="4"/>
  <c r="AK382" i="4"/>
  <c r="AJ382" i="4"/>
  <c r="AI382" i="4"/>
  <c r="AH382" i="4"/>
  <c r="AG382" i="4"/>
  <c r="AF382" i="4"/>
  <c r="AE382" i="4"/>
  <c r="AD382" i="4"/>
  <c r="AK381" i="4"/>
  <c r="AJ381" i="4"/>
  <c r="AI381" i="4"/>
  <c r="AH381" i="4"/>
  <c r="AG381" i="4"/>
  <c r="AF381" i="4"/>
  <c r="AE381" i="4"/>
  <c r="AD381" i="4"/>
  <c r="AK380" i="4"/>
  <c r="AJ380" i="4"/>
  <c r="AI380" i="4"/>
  <c r="AH380" i="4"/>
  <c r="AG380" i="4"/>
  <c r="AF380" i="4"/>
  <c r="AE380" i="4"/>
  <c r="AD380" i="4"/>
  <c r="AK379" i="4"/>
  <c r="AJ379" i="4"/>
  <c r="AI379" i="4"/>
  <c r="AH379" i="4"/>
  <c r="AG379" i="4"/>
  <c r="AF379" i="4"/>
  <c r="AE379" i="4"/>
  <c r="AD379" i="4"/>
  <c r="AK378" i="4"/>
  <c r="AJ378" i="4"/>
  <c r="AI378" i="4"/>
  <c r="AH378" i="4"/>
  <c r="AG378" i="4"/>
  <c r="AF378" i="4"/>
  <c r="AE378" i="4"/>
  <c r="AD378" i="4"/>
  <c r="AK377" i="4"/>
  <c r="AJ377" i="4"/>
  <c r="AI377" i="4"/>
  <c r="AH377" i="4"/>
  <c r="AG377" i="4"/>
  <c r="AF377" i="4"/>
  <c r="AE377" i="4"/>
  <c r="AD377" i="4"/>
  <c r="AK376" i="4"/>
  <c r="AJ376" i="4"/>
  <c r="AI376" i="4"/>
  <c r="AH376" i="4"/>
  <c r="AG376" i="4"/>
  <c r="AF376" i="4"/>
  <c r="AE376" i="4"/>
  <c r="AD376" i="4"/>
  <c r="AK375" i="4"/>
  <c r="AJ375" i="4"/>
  <c r="AI375" i="4"/>
  <c r="AH375" i="4"/>
  <c r="AG375" i="4"/>
  <c r="AF375" i="4"/>
  <c r="AE375" i="4"/>
  <c r="AD375" i="4"/>
  <c r="AK374" i="4"/>
  <c r="AJ374" i="4"/>
  <c r="AI374" i="4"/>
  <c r="AH374" i="4"/>
  <c r="AG374" i="4"/>
  <c r="AF374" i="4"/>
  <c r="AE374" i="4"/>
  <c r="AD374" i="4"/>
  <c r="AK373" i="4"/>
  <c r="AJ373" i="4"/>
  <c r="AI373" i="4"/>
  <c r="AH373" i="4"/>
  <c r="AG373" i="4"/>
  <c r="AF373" i="4"/>
  <c r="AE373" i="4"/>
  <c r="AD373" i="4"/>
  <c r="AK372" i="4"/>
  <c r="AJ372" i="4"/>
  <c r="AI372" i="4"/>
  <c r="AH372" i="4"/>
  <c r="AG372" i="4"/>
  <c r="AF372" i="4"/>
  <c r="AE372" i="4"/>
  <c r="AD372" i="4"/>
  <c r="AK371" i="4"/>
  <c r="AJ371" i="4"/>
  <c r="AI371" i="4"/>
  <c r="AH371" i="4"/>
  <c r="AG371" i="4"/>
  <c r="AF371" i="4"/>
  <c r="AE371" i="4"/>
  <c r="AD371" i="4"/>
  <c r="AK370" i="4"/>
  <c r="AJ370" i="4"/>
  <c r="AI370" i="4"/>
  <c r="AH370" i="4"/>
  <c r="AG370" i="4"/>
  <c r="AF370" i="4"/>
  <c r="AE370" i="4"/>
  <c r="AD370" i="4"/>
  <c r="AK369" i="4"/>
  <c r="AJ369" i="4"/>
  <c r="AI369" i="4"/>
  <c r="AH369" i="4"/>
  <c r="AG369" i="4"/>
  <c r="AF369" i="4"/>
  <c r="AE369" i="4"/>
  <c r="AD369" i="4"/>
  <c r="AK368" i="4"/>
  <c r="AJ368" i="4"/>
  <c r="AI368" i="4"/>
  <c r="AH368" i="4"/>
  <c r="AG368" i="4"/>
  <c r="AF368" i="4"/>
  <c r="AE368" i="4"/>
  <c r="AD368" i="4"/>
  <c r="AK367" i="4"/>
  <c r="AJ367" i="4"/>
  <c r="AI367" i="4"/>
  <c r="AH367" i="4"/>
  <c r="AG367" i="4"/>
  <c r="AF367" i="4"/>
  <c r="AE367" i="4"/>
  <c r="AD367" i="4"/>
  <c r="AK366" i="4"/>
  <c r="AJ366" i="4"/>
  <c r="AI366" i="4"/>
  <c r="AH366" i="4"/>
  <c r="AG366" i="4"/>
  <c r="AF366" i="4"/>
  <c r="AE366" i="4"/>
  <c r="AD366" i="4"/>
  <c r="AK365" i="4"/>
  <c r="AJ365" i="4"/>
  <c r="AI365" i="4"/>
  <c r="AH365" i="4"/>
  <c r="AG365" i="4"/>
  <c r="AF365" i="4"/>
  <c r="AE365" i="4"/>
  <c r="AD365" i="4"/>
  <c r="AK364" i="4"/>
  <c r="AJ364" i="4"/>
  <c r="AI364" i="4"/>
  <c r="AH364" i="4"/>
  <c r="AG364" i="4"/>
  <c r="AF364" i="4"/>
  <c r="AE364" i="4"/>
  <c r="AD364" i="4"/>
  <c r="AK363" i="4"/>
  <c r="AJ363" i="4"/>
  <c r="AI363" i="4"/>
  <c r="AH363" i="4"/>
  <c r="AG363" i="4"/>
  <c r="AF363" i="4"/>
  <c r="AE363" i="4"/>
  <c r="AD363" i="4"/>
  <c r="AK362" i="4"/>
  <c r="AJ362" i="4"/>
  <c r="AI362" i="4"/>
  <c r="AH362" i="4"/>
  <c r="AG362" i="4"/>
  <c r="AF362" i="4"/>
  <c r="AE362" i="4"/>
  <c r="AD362" i="4"/>
  <c r="AK361" i="4"/>
  <c r="AJ361" i="4"/>
  <c r="AI361" i="4"/>
  <c r="AH361" i="4"/>
  <c r="AG361" i="4"/>
  <c r="AF361" i="4"/>
  <c r="AE361" i="4"/>
  <c r="AD361" i="4"/>
  <c r="AK360" i="4"/>
  <c r="AJ360" i="4"/>
  <c r="AI360" i="4"/>
  <c r="AH360" i="4"/>
  <c r="AG360" i="4"/>
  <c r="AF360" i="4"/>
  <c r="AE360" i="4"/>
  <c r="AD360" i="4"/>
  <c r="AK359" i="4"/>
  <c r="AJ359" i="4"/>
  <c r="AI359" i="4"/>
  <c r="AH359" i="4"/>
  <c r="AG359" i="4"/>
  <c r="AF359" i="4"/>
  <c r="AE359" i="4"/>
  <c r="AD359" i="4"/>
  <c r="AK358" i="4"/>
  <c r="AJ358" i="4"/>
  <c r="AI358" i="4"/>
  <c r="AH358" i="4"/>
  <c r="AG358" i="4"/>
  <c r="AF358" i="4"/>
  <c r="AE358" i="4"/>
  <c r="AD358" i="4"/>
  <c r="AK357" i="4"/>
  <c r="AJ357" i="4"/>
  <c r="AI357" i="4"/>
  <c r="AH357" i="4"/>
  <c r="AG357" i="4"/>
  <c r="AF357" i="4"/>
  <c r="AE357" i="4"/>
  <c r="AD357" i="4"/>
  <c r="AK356" i="4"/>
  <c r="AJ356" i="4"/>
  <c r="AI356" i="4"/>
  <c r="AH356" i="4"/>
  <c r="AG356" i="4"/>
  <c r="AF356" i="4"/>
  <c r="AE356" i="4"/>
  <c r="AD356" i="4"/>
  <c r="AK355" i="4"/>
  <c r="AJ355" i="4"/>
  <c r="AI355" i="4"/>
  <c r="AH355" i="4"/>
  <c r="AG355" i="4"/>
  <c r="AF355" i="4"/>
  <c r="AE355" i="4"/>
  <c r="AD355" i="4"/>
  <c r="AK354" i="4"/>
  <c r="AJ354" i="4"/>
  <c r="AI354" i="4"/>
  <c r="AH354" i="4"/>
  <c r="AG354" i="4"/>
  <c r="AF354" i="4"/>
  <c r="AE354" i="4"/>
  <c r="AD354" i="4"/>
  <c r="AK353" i="4"/>
  <c r="AJ353" i="4"/>
  <c r="AI353" i="4"/>
  <c r="AH353" i="4"/>
  <c r="AG353" i="4"/>
  <c r="AF353" i="4"/>
  <c r="AE353" i="4"/>
  <c r="AD353" i="4"/>
  <c r="AK352" i="4"/>
  <c r="AJ352" i="4"/>
  <c r="AI352" i="4"/>
  <c r="AH352" i="4"/>
  <c r="AG352" i="4"/>
  <c r="AF352" i="4"/>
  <c r="AE352" i="4"/>
  <c r="AD352" i="4"/>
  <c r="AK351" i="4"/>
  <c r="AJ351" i="4"/>
  <c r="AI351" i="4"/>
  <c r="AH351" i="4"/>
  <c r="AG351" i="4"/>
  <c r="AF351" i="4"/>
  <c r="AE351" i="4"/>
  <c r="AD351" i="4"/>
  <c r="AK350" i="4"/>
  <c r="AJ350" i="4"/>
  <c r="AI350" i="4"/>
  <c r="AH350" i="4"/>
  <c r="AG350" i="4"/>
  <c r="AF350" i="4"/>
  <c r="AE350" i="4"/>
  <c r="AD350" i="4"/>
  <c r="AK349" i="4"/>
  <c r="AJ349" i="4"/>
  <c r="AI349" i="4"/>
  <c r="AH349" i="4"/>
  <c r="AG349" i="4"/>
  <c r="AF349" i="4"/>
  <c r="AE349" i="4"/>
  <c r="AD349" i="4"/>
  <c r="AK348" i="4"/>
  <c r="AJ348" i="4"/>
  <c r="AI348" i="4"/>
  <c r="AH348" i="4"/>
  <c r="AG348" i="4"/>
  <c r="AF348" i="4"/>
  <c r="AE348" i="4"/>
  <c r="AD348" i="4"/>
  <c r="AK347" i="4"/>
  <c r="AJ347" i="4"/>
  <c r="AI347" i="4"/>
  <c r="AH347" i="4"/>
  <c r="AG347" i="4"/>
  <c r="AF347" i="4"/>
  <c r="AE347" i="4"/>
  <c r="AD347" i="4"/>
  <c r="AK346" i="4"/>
  <c r="AJ346" i="4"/>
  <c r="AI346" i="4"/>
  <c r="AH346" i="4"/>
  <c r="AG346" i="4"/>
  <c r="AF346" i="4"/>
  <c r="AE346" i="4"/>
  <c r="AD346" i="4"/>
  <c r="AK345" i="4"/>
  <c r="AJ345" i="4"/>
  <c r="AI345" i="4"/>
  <c r="AH345" i="4"/>
  <c r="AG345" i="4"/>
  <c r="AF345" i="4"/>
  <c r="AE345" i="4"/>
  <c r="AD345" i="4"/>
  <c r="AK344" i="4"/>
  <c r="AJ344" i="4"/>
  <c r="AI344" i="4"/>
  <c r="AH344" i="4"/>
  <c r="AG344" i="4"/>
  <c r="AF344" i="4"/>
  <c r="AE344" i="4"/>
  <c r="AD344" i="4"/>
  <c r="AK343" i="4"/>
  <c r="AJ343" i="4"/>
  <c r="AI343" i="4"/>
  <c r="AH343" i="4"/>
  <c r="AG343" i="4"/>
  <c r="AF343" i="4"/>
  <c r="AE343" i="4"/>
  <c r="AD343" i="4"/>
  <c r="AK342" i="4"/>
  <c r="AJ342" i="4"/>
  <c r="AI342" i="4"/>
  <c r="AH342" i="4"/>
  <c r="AG342" i="4"/>
  <c r="AF342" i="4"/>
  <c r="AE342" i="4"/>
  <c r="AD342" i="4"/>
  <c r="AK341" i="4"/>
  <c r="AJ341" i="4"/>
  <c r="AI341" i="4"/>
  <c r="AH341" i="4"/>
  <c r="AG341" i="4"/>
  <c r="AF341" i="4"/>
  <c r="AE341" i="4"/>
  <c r="AD341" i="4"/>
  <c r="AK340" i="4"/>
  <c r="AJ340" i="4"/>
  <c r="AI340" i="4"/>
  <c r="AH340" i="4"/>
  <c r="AG340" i="4"/>
  <c r="AF340" i="4"/>
  <c r="AE340" i="4"/>
  <c r="AD340" i="4"/>
  <c r="AK339" i="4"/>
  <c r="AJ339" i="4"/>
  <c r="AI339" i="4"/>
  <c r="AH339" i="4"/>
  <c r="AG339" i="4"/>
  <c r="AF339" i="4"/>
  <c r="AE339" i="4"/>
  <c r="AD339" i="4"/>
  <c r="AK338" i="4"/>
  <c r="AJ338" i="4"/>
  <c r="AI338" i="4"/>
  <c r="AH338" i="4"/>
  <c r="AG338" i="4"/>
  <c r="AF338" i="4"/>
  <c r="AE338" i="4"/>
  <c r="AD338" i="4"/>
  <c r="AK337" i="4"/>
  <c r="AJ337" i="4"/>
  <c r="AI337" i="4"/>
  <c r="AH337" i="4"/>
  <c r="AG337" i="4"/>
  <c r="AF337" i="4"/>
  <c r="AE337" i="4"/>
  <c r="AD337" i="4"/>
  <c r="AK336" i="4"/>
  <c r="AJ336" i="4"/>
  <c r="AI336" i="4"/>
  <c r="AH336" i="4"/>
  <c r="AG336" i="4"/>
  <c r="AF336" i="4"/>
  <c r="AE336" i="4"/>
  <c r="AD336" i="4"/>
  <c r="AK335" i="4"/>
  <c r="AJ335" i="4"/>
  <c r="AI335" i="4"/>
  <c r="AH335" i="4"/>
  <c r="AG335" i="4"/>
  <c r="AF335" i="4"/>
  <c r="AE335" i="4"/>
  <c r="AD335" i="4"/>
  <c r="AK334" i="4"/>
  <c r="AJ334" i="4"/>
  <c r="AI334" i="4"/>
  <c r="AH334" i="4"/>
  <c r="AG334" i="4"/>
  <c r="AF334" i="4"/>
  <c r="AE334" i="4"/>
  <c r="AD334" i="4"/>
  <c r="AK333" i="4"/>
  <c r="AJ333" i="4"/>
  <c r="AI333" i="4"/>
  <c r="AH333" i="4"/>
  <c r="AG333" i="4"/>
  <c r="AF333" i="4"/>
  <c r="AE333" i="4"/>
  <c r="AD333" i="4"/>
  <c r="AK332" i="4"/>
  <c r="AJ332" i="4"/>
  <c r="AI332" i="4"/>
  <c r="AH332" i="4"/>
  <c r="AG332" i="4"/>
  <c r="AF332" i="4"/>
  <c r="AE332" i="4"/>
  <c r="AD332" i="4"/>
  <c r="AK331" i="4"/>
  <c r="AJ331" i="4"/>
  <c r="AI331" i="4"/>
  <c r="AH331" i="4"/>
  <c r="AG331" i="4"/>
  <c r="AF331" i="4"/>
  <c r="AE331" i="4"/>
  <c r="AD331" i="4"/>
  <c r="AK330" i="4"/>
  <c r="AJ330" i="4"/>
  <c r="AI330" i="4"/>
  <c r="AH330" i="4"/>
  <c r="AG330" i="4"/>
  <c r="AF330" i="4"/>
  <c r="AE330" i="4"/>
  <c r="AD330" i="4"/>
  <c r="AK329" i="4"/>
  <c r="AJ329" i="4"/>
  <c r="AI329" i="4"/>
  <c r="AH329" i="4"/>
  <c r="AG329" i="4"/>
  <c r="AF329" i="4"/>
  <c r="AE329" i="4"/>
  <c r="AD329" i="4"/>
  <c r="AK328" i="4"/>
  <c r="AJ328" i="4"/>
  <c r="AI328" i="4"/>
  <c r="AH328" i="4"/>
  <c r="AG328" i="4"/>
  <c r="AF328" i="4"/>
  <c r="AE328" i="4"/>
  <c r="AD328" i="4"/>
  <c r="AK327" i="4"/>
  <c r="AJ327" i="4"/>
  <c r="AI327" i="4"/>
  <c r="AH327" i="4"/>
  <c r="AG327" i="4"/>
  <c r="AF327" i="4"/>
  <c r="AE327" i="4"/>
  <c r="AD327" i="4"/>
  <c r="AK326" i="4"/>
  <c r="AJ326" i="4"/>
  <c r="AI326" i="4"/>
  <c r="AH326" i="4"/>
  <c r="AG326" i="4"/>
  <c r="AF326" i="4"/>
  <c r="AE326" i="4"/>
  <c r="AD326" i="4"/>
  <c r="AK325" i="4"/>
  <c r="AJ325" i="4"/>
  <c r="AI325" i="4"/>
  <c r="AH325" i="4"/>
  <c r="AG325" i="4"/>
  <c r="AF325" i="4"/>
  <c r="AE325" i="4"/>
  <c r="AD325" i="4"/>
  <c r="AK324" i="4"/>
  <c r="AJ324" i="4"/>
  <c r="AI324" i="4"/>
  <c r="AH324" i="4"/>
  <c r="AG324" i="4"/>
  <c r="AF324" i="4"/>
  <c r="AE324" i="4"/>
  <c r="AD324" i="4"/>
  <c r="AK323" i="4"/>
  <c r="AJ323" i="4"/>
  <c r="AI323" i="4"/>
  <c r="AH323" i="4"/>
  <c r="AG323" i="4"/>
  <c r="AF323" i="4"/>
  <c r="AE323" i="4"/>
  <c r="AD323" i="4"/>
  <c r="AK322" i="4"/>
  <c r="AJ322" i="4"/>
  <c r="AI322" i="4"/>
  <c r="AH322" i="4"/>
  <c r="AG322" i="4"/>
  <c r="AF322" i="4"/>
  <c r="AE322" i="4"/>
  <c r="AD322" i="4"/>
  <c r="AK321" i="4"/>
  <c r="AJ321" i="4"/>
  <c r="AI321" i="4"/>
  <c r="AH321" i="4"/>
  <c r="AG321" i="4"/>
  <c r="AF321" i="4"/>
  <c r="AE321" i="4"/>
  <c r="AD321" i="4"/>
  <c r="AK320" i="4"/>
  <c r="AJ320" i="4"/>
  <c r="AI320" i="4"/>
  <c r="AH320" i="4"/>
  <c r="AG320" i="4"/>
  <c r="AF320" i="4"/>
  <c r="AE320" i="4"/>
  <c r="AD320" i="4"/>
  <c r="AK319" i="4"/>
  <c r="AJ319" i="4"/>
  <c r="AI319" i="4"/>
  <c r="AH319" i="4"/>
  <c r="AG319" i="4"/>
  <c r="AF319" i="4"/>
  <c r="AE319" i="4"/>
  <c r="AD319" i="4"/>
  <c r="AK318" i="4"/>
  <c r="AJ318" i="4"/>
  <c r="AI318" i="4"/>
  <c r="AH318" i="4"/>
  <c r="AG318" i="4"/>
  <c r="AF318" i="4"/>
  <c r="AE318" i="4"/>
  <c r="AD318" i="4"/>
  <c r="AK317" i="4"/>
  <c r="AJ317" i="4"/>
  <c r="AI317" i="4"/>
  <c r="AH317" i="4"/>
  <c r="AG317" i="4"/>
  <c r="AF317" i="4"/>
  <c r="AE317" i="4"/>
  <c r="AD317" i="4"/>
  <c r="AK316" i="4"/>
  <c r="AJ316" i="4"/>
  <c r="AI316" i="4"/>
  <c r="AH316" i="4"/>
  <c r="AG316" i="4"/>
  <c r="AF316" i="4"/>
  <c r="AE316" i="4"/>
  <c r="AD316" i="4"/>
  <c r="AK315" i="4"/>
  <c r="AJ315" i="4"/>
  <c r="AI315" i="4"/>
  <c r="AH315" i="4"/>
  <c r="AG315" i="4"/>
  <c r="AF315" i="4"/>
  <c r="AE315" i="4"/>
  <c r="AD315" i="4"/>
  <c r="AK314" i="4"/>
  <c r="AJ314" i="4"/>
  <c r="AI314" i="4"/>
  <c r="AH314" i="4"/>
  <c r="AG314" i="4"/>
  <c r="AF314" i="4"/>
  <c r="AE314" i="4"/>
  <c r="AD314" i="4"/>
  <c r="AK313" i="4"/>
  <c r="AJ313" i="4"/>
  <c r="AI313" i="4"/>
  <c r="AH313" i="4"/>
  <c r="AG313" i="4"/>
  <c r="AF313" i="4"/>
  <c r="AE313" i="4"/>
  <c r="AD313" i="4"/>
  <c r="AK312" i="4"/>
  <c r="AJ312" i="4"/>
  <c r="AI312" i="4"/>
  <c r="AH312" i="4"/>
  <c r="AG312" i="4"/>
  <c r="AF312" i="4"/>
  <c r="AE312" i="4"/>
  <c r="AD312" i="4"/>
  <c r="AK311" i="4"/>
  <c r="AJ311" i="4"/>
  <c r="AI311" i="4"/>
  <c r="AH311" i="4"/>
  <c r="AG311" i="4"/>
  <c r="AF311" i="4"/>
  <c r="AE311" i="4"/>
  <c r="AD311" i="4"/>
  <c r="AK310" i="4"/>
  <c r="AJ310" i="4"/>
  <c r="AI310" i="4"/>
  <c r="AH310" i="4"/>
  <c r="AG310" i="4"/>
  <c r="AF310" i="4"/>
  <c r="AE310" i="4"/>
  <c r="AD310" i="4"/>
  <c r="AK309" i="4"/>
  <c r="AJ309" i="4"/>
  <c r="AI309" i="4"/>
  <c r="AH309" i="4"/>
  <c r="AG309" i="4"/>
  <c r="AF309" i="4"/>
  <c r="AE309" i="4"/>
  <c r="AD309" i="4"/>
  <c r="AK308" i="4"/>
  <c r="AJ308" i="4"/>
  <c r="AI308" i="4"/>
  <c r="AH308" i="4"/>
  <c r="AG308" i="4"/>
  <c r="AF308" i="4"/>
  <c r="AE308" i="4"/>
  <c r="AD308" i="4"/>
  <c r="AK307" i="4"/>
  <c r="AJ307" i="4"/>
  <c r="AI307" i="4"/>
  <c r="AH307" i="4"/>
  <c r="AG307" i="4"/>
  <c r="AF307" i="4"/>
  <c r="AE307" i="4"/>
  <c r="AD307" i="4"/>
  <c r="AK306" i="4"/>
  <c r="AJ306" i="4"/>
  <c r="AI306" i="4"/>
  <c r="AH306" i="4"/>
  <c r="AG306" i="4"/>
  <c r="AF306" i="4"/>
  <c r="AE306" i="4"/>
  <c r="AD306" i="4"/>
  <c r="AK305" i="4"/>
  <c r="AJ305" i="4"/>
  <c r="AI305" i="4"/>
  <c r="AH305" i="4"/>
  <c r="AG305" i="4"/>
  <c r="AF305" i="4"/>
  <c r="AE305" i="4"/>
  <c r="AD305" i="4"/>
  <c r="AK304" i="4"/>
  <c r="AJ304" i="4"/>
  <c r="AI304" i="4"/>
  <c r="AH304" i="4"/>
  <c r="AG304" i="4"/>
  <c r="AF304" i="4"/>
  <c r="AE304" i="4"/>
  <c r="AD304" i="4"/>
  <c r="AK303" i="4"/>
  <c r="AJ303" i="4"/>
  <c r="AI303" i="4"/>
  <c r="AH303" i="4"/>
  <c r="AG303" i="4"/>
  <c r="AF303" i="4"/>
  <c r="AE303" i="4"/>
  <c r="AD303" i="4"/>
  <c r="AK302" i="4"/>
  <c r="AJ302" i="4"/>
  <c r="AI302" i="4"/>
  <c r="AH302" i="4"/>
  <c r="AG302" i="4"/>
  <c r="AF302" i="4"/>
  <c r="AE302" i="4"/>
  <c r="AD302" i="4"/>
  <c r="AK301" i="4"/>
  <c r="AJ301" i="4"/>
  <c r="AI301" i="4"/>
  <c r="AH301" i="4"/>
  <c r="AG301" i="4"/>
  <c r="AF301" i="4"/>
  <c r="AE301" i="4"/>
  <c r="AD301" i="4"/>
  <c r="AK300" i="4"/>
  <c r="AJ300" i="4"/>
  <c r="AI300" i="4"/>
  <c r="AH300" i="4"/>
  <c r="AG300" i="4"/>
  <c r="AF300" i="4"/>
  <c r="AE300" i="4"/>
  <c r="AD300" i="4"/>
  <c r="AK299" i="4"/>
  <c r="AJ299" i="4"/>
  <c r="AI299" i="4"/>
  <c r="AH299" i="4"/>
  <c r="AG299" i="4"/>
  <c r="AF299" i="4"/>
  <c r="AE299" i="4"/>
  <c r="AD299" i="4"/>
  <c r="AK298" i="4"/>
  <c r="AJ298" i="4"/>
  <c r="AI298" i="4"/>
  <c r="AH298" i="4"/>
  <c r="AG298" i="4"/>
  <c r="AF298" i="4"/>
  <c r="AE298" i="4"/>
  <c r="AD298" i="4"/>
  <c r="AK297" i="4"/>
  <c r="AJ297" i="4"/>
  <c r="AI297" i="4"/>
  <c r="AH297" i="4"/>
  <c r="AG297" i="4"/>
  <c r="AF297" i="4"/>
  <c r="AE297" i="4"/>
  <c r="AD297" i="4"/>
  <c r="AK296" i="4"/>
  <c r="AJ296" i="4"/>
  <c r="AI296" i="4"/>
  <c r="AH296" i="4"/>
  <c r="AG296" i="4"/>
  <c r="AF296" i="4"/>
  <c r="AE296" i="4"/>
  <c r="AD296" i="4"/>
  <c r="AK295" i="4"/>
  <c r="AJ295" i="4"/>
  <c r="AI295" i="4"/>
  <c r="AH295" i="4"/>
  <c r="AG295" i="4"/>
  <c r="AF295" i="4"/>
  <c r="AE295" i="4"/>
  <c r="AD295" i="4"/>
  <c r="AK294" i="4"/>
  <c r="AJ294" i="4"/>
  <c r="AI294" i="4"/>
  <c r="AH294" i="4"/>
  <c r="AG294" i="4"/>
  <c r="AF294" i="4"/>
  <c r="AE294" i="4"/>
  <c r="AD294" i="4"/>
  <c r="AK293" i="4"/>
  <c r="AJ293" i="4"/>
  <c r="AI293" i="4"/>
  <c r="AH293" i="4"/>
  <c r="AG293" i="4"/>
  <c r="AF293" i="4"/>
  <c r="AE293" i="4"/>
  <c r="AD293" i="4"/>
  <c r="AK292" i="4"/>
  <c r="AJ292" i="4"/>
  <c r="AI292" i="4"/>
  <c r="AH292" i="4"/>
  <c r="AG292" i="4"/>
  <c r="AF292" i="4"/>
  <c r="AE292" i="4"/>
  <c r="AD292" i="4"/>
  <c r="AK291" i="4"/>
  <c r="AJ291" i="4"/>
  <c r="AI291" i="4"/>
  <c r="AH291" i="4"/>
  <c r="AG291" i="4"/>
  <c r="AF291" i="4"/>
  <c r="AE291" i="4"/>
  <c r="AD291" i="4"/>
  <c r="AK290" i="4"/>
  <c r="AJ290" i="4"/>
  <c r="AI290" i="4"/>
  <c r="AH290" i="4"/>
  <c r="AG290" i="4"/>
  <c r="AF290" i="4"/>
  <c r="AE290" i="4"/>
  <c r="AD290" i="4"/>
  <c r="AK289" i="4"/>
  <c r="AJ289" i="4"/>
  <c r="AI289" i="4"/>
  <c r="AH289" i="4"/>
  <c r="AG289" i="4"/>
  <c r="AF289" i="4"/>
  <c r="AE289" i="4"/>
  <c r="AD289" i="4"/>
  <c r="AK288" i="4"/>
  <c r="AJ288" i="4"/>
  <c r="AI288" i="4"/>
  <c r="AH288" i="4"/>
  <c r="AG288" i="4"/>
  <c r="AF288" i="4"/>
  <c r="AE288" i="4"/>
  <c r="AD288" i="4"/>
  <c r="AK287" i="4"/>
  <c r="AJ287" i="4"/>
  <c r="AI287" i="4"/>
  <c r="AH287" i="4"/>
  <c r="AG287" i="4"/>
  <c r="AF287" i="4"/>
  <c r="AE287" i="4"/>
  <c r="AD287" i="4"/>
  <c r="AK286" i="4"/>
  <c r="AJ286" i="4"/>
  <c r="AI286" i="4"/>
  <c r="AH286" i="4"/>
  <c r="AG286" i="4"/>
  <c r="AF286" i="4"/>
  <c r="AE286" i="4"/>
  <c r="AD286" i="4"/>
  <c r="AK285" i="4"/>
  <c r="AJ285" i="4"/>
  <c r="AI285" i="4"/>
  <c r="AH285" i="4"/>
  <c r="AG285" i="4"/>
  <c r="AF285" i="4"/>
  <c r="AE285" i="4"/>
  <c r="AD285" i="4"/>
  <c r="AK284" i="4"/>
  <c r="AJ284" i="4"/>
  <c r="AI284" i="4"/>
  <c r="AH284" i="4"/>
  <c r="AG284" i="4"/>
  <c r="AF284" i="4"/>
  <c r="AE284" i="4"/>
  <c r="AD284" i="4"/>
  <c r="AK283" i="4"/>
  <c r="AJ283" i="4"/>
  <c r="AI283" i="4"/>
  <c r="AH283" i="4"/>
  <c r="AG283" i="4"/>
  <c r="AF283" i="4"/>
  <c r="AE283" i="4"/>
  <c r="AD283" i="4"/>
  <c r="AK282" i="4"/>
  <c r="AJ282" i="4"/>
  <c r="AI282" i="4"/>
  <c r="AH282" i="4"/>
  <c r="AG282" i="4"/>
  <c r="AF282" i="4"/>
  <c r="AE282" i="4"/>
  <c r="AD282" i="4"/>
  <c r="AK281" i="4"/>
  <c r="AJ281" i="4"/>
  <c r="AI281" i="4"/>
  <c r="AH281" i="4"/>
  <c r="AG281" i="4"/>
  <c r="AF281" i="4"/>
  <c r="AE281" i="4"/>
  <c r="AD281" i="4"/>
  <c r="AK280" i="4"/>
  <c r="AJ280" i="4"/>
  <c r="AI280" i="4"/>
  <c r="AH280" i="4"/>
  <c r="AG280" i="4"/>
  <c r="AF280" i="4"/>
  <c r="AE280" i="4"/>
  <c r="AD280" i="4"/>
  <c r="AK279" i="4"/>
  <c r="AJ279" i="4"/>
  <c r="AI279" i="4"/>
  <c r="AH279" i="4"/>
  <c r="AG279" i="4"/>
  <c r="AF279" i="4"/>
  <c r="AE279" i="4"/>
  <c r="AD279" i="4"/>
  <c r="AK278" i="4"/>
  <c r="AJ278" i="4"/>
  <c r="AI278" i="4"/>
  <c r="AH278" i="4"/>
  <c r="AG278" i="4"/>
  <c r="AF278" i="4"/>
  <c r="AE278" i="4"/>
  <c r="AD278" i="4"/>
  <c r="AK277" i="4"/>
  <c r="AJ277" i="4"/>
  <c r="AI277" i="4"/>
  <c r="AH277" i="4"/>
  <c r="AG277" i="4"/>
  <c r="AF277" i="4"/>
  <c r="AE277" i="4"/>
  <c r="AD277" i="4"/>
  <c r="AK276" i="4"/>
  <c r="AJ276" i="4"/>
  <c r="AI276" i="4"/>
  <c r="AH276" i="4"/>
  <c r="AG276" i="4"/>
  <c r="AF276" i="4"/>
  <c r="AE276" i="4"/>
  <c r="AD276" i="4"/>
  <c r="AK275" i="4"/>
  <c r="AJ275" i="4"/>
  <c r="AI275" i="4"/>
  <c r="AH275" i="4"/>
  <c r="AG275" i="4"/>
  <c r="AF275" i="4"/>
  <c r="AE275" i="4"/>
  <c r="AD275" i="4"/>
  <c r="AK274" i="4"/>
  <c r="AJ274" i="4"/>
  <c r="AI274" i="4"/>
  <c r="AH274" i="4"/>
  <c r="AG274" i="4"/>
  <c r="AF274" i="4"/>
  <c r="AE274" i="4"/>
  <c r="AD274" i="4"/>
  <c r="AK273" i="4"/>
  <c r="AJ273" i="4"/>
  <c r="AI273" i="4"/>
  <c r="AH273" i="4"/>
  <c r="AG273" i="4"/>
  <c r="AF273" i="4"/>
  <c r="AE273" i="4"/>
  <c r="AD273" i="4"/>
  <c r="AK272" i="4"/>
  <c r="AJ272" i="4"/>
  <c r="AI272" i="4"/>
  <c r="AH272" i="4"/>
  <c r="AG272" i="4"/>
  <c r="AF272" i="4"/>
  <c r="AE272" i="4"/>
  <c r="AD272" i="4"/>
  <c r="AK271" i="4"/>
  <c r="AJ271" i="4"/>
  <c r="AI271" i="4"/>
  <c r="AH271" i="4"/>
  <c r="AG271" i="4"/>
  <c r="AF271" i="4"/>
  <c r="AE271" i="4"/>
  <c r="AD271" i="4"/>
  <c r="AK270" i="4"/>
  <c r="AJ270" i="4"/>
  <c r="AI270" i="4"/>
  <c r="AH270" i="4"/>
  <c r="AG270" i="4"/>
  <c r="AF270" i="4"/>
  <c r="AE270" i="4"/>
  <c r="AD270" i="4"/>
  <c r="AK269" i="4"/>
  <c r="AJ269" i="4"/>
  <c r="AI269" i="4"/>
  <c r="AH269" i="4"/>
  <c r="AG269" i="4"/>
  <c r="AF269" i="4"/>
  <c r="AE269" i="4"/>
  <c r="AD269" i="4"/>
  <c r="AK268" i="4"/>
  <c r="AJ268" i="4"/>
  <c r="AI268" i="4"/>
  <c r="AH268" i="4"/>
  <c r="AG268" i="4"/>
  <c r="AF268" i="4"/>
  <c r="AE268" i="4"/>
  <c r="AD268" i="4"/>
  <c r="AK267" i="4"/>
  <c r="AJ267" i="4"/>
  <c r="AI267" i="4"/>
  <c r="AH267" i="4"/>
  <c r="AG267" i="4"/>
  <c r="AF267" i="4"/>
  <c r="AE267" i="4"/>
  <c r="AD267" i="4"/>
  <c r="AK266" i="4"/>
  <c r="AJ266" i="4"/>
  <c r="AI266" i="4"/>
  <c r="AH266" i="4"/>
  <c r="AG266" i="4"/>
  <c r="AF266" i="4"/>
  <c r="AE266" i="4"/>
  <c r="AD266" i="4"/>
  <c r="AK265" i="4"/>
  <c r="AJ265" i="4"/>
  <c r="AI265" i="4"/>
  <c r="AH265" i="4"/>
  <c r="AG265" i="4"/>
  <c r="AF265" i="4"/>
  <c r="AE265" i="4"/>
  <c r="AD265" i="4"/>
  <c r="AK264" i="4"/>
  <c r="AJ264" i="4"/>
  <c r="AI264" i="4"/>
  <c r="AH264" i="4"/>
  <c r="AG264" i="4"/>
  <c r="AF264" i="4"/>
  <c r="AE264" i="4"/>
  <c r="AD264" i="4"/>
  <c r="AK263" i="4"/>
  <c r="AJ263" i="4"/>
  <c r="AI263" i="4"/>
  <c r="AH263" i="4"/>
  <c r="AG263" i="4"/>
  <c r="AF263" i="4"/>
  <c r="AE263" i="4"/>
  <c r="AD263" i="4"/>
  <c r="AK262" i="4"/>
  <c r="AJ262" i="4"/>
  <c r="AI262" i="4"/>
  <c r="AH262" i="4"/>
  <c r="AG262" i="4"/>
  <c r="AF262" i="4"/>
  <c r="AE262" i="4"/>
  <c r="AD262" i="4"/>
  <c r="AK261" i="4"/>
  <c r="AJ261" i="4"/>
  <c r="AI261" i="4"/>
  <c r="AH261" i="4"/>
  <c r="AG261" i="4"/>
  <c r="AF261" i="4"/>
  <c r="AE261" i="4"/>
  <c r="AD261" i="4"/>
  <c r="AK260" i="4"/>
  <c r="AJ260" i="4"/>
  <c r="AI260" i="4"/>
  <c r="AH260" i="4"/>
  <c r="AG260" i="4"/>
  <c r="AF260" i="4"/>
  <c r="AE260" i="4"/>
  <c r="AD260" i="4"/>
  <c r="AK259" i="4"/>
  <c r="AJ259" i="4"/>
  <c r="AI259" i="4"/>
  <c r="AH259" i="4"/>
  <c r="AG259" i="4"/>
  <c r="AF259" i="4"/>
  <c r="AE259" i="4"/>
  <c r="AD259" i="4"/>
  <c r="AK258" i="4"/>
  <c r="AJ258" i="4"/>
  <c r="AI258" i="4"/>
  <c r="AH258" i="4"/>
  <c r="AG258" i="4"/>
  <c r="AF258" i="4"/>
  <c r="AE258" i="4"/>
  <c r="AD258" i="4"/>
  <c r="AK257" i="4"/>
  <c r="AJ257" i="4"/>
  <c r="AI257" i="4"/>
  <c r="AH257" i="4"/>
  <c r="AG257" i="4"/>
  <c r="AF257" i="4"/>
  <c r="AE257" i="4"/>
  <c r="AD257" i="4"/>
  <c r="AK256" i="4"/>
  <c r="AJ256" i="4"/>
  <c r="AI256" i="4"/>
  <c r="AH256" i="4"/>
  <c r="AG256" i="4"/>
  <c r="AF256" i="4"/>
  <c r="AE256" i="4"/>
  <c r="AD256" i="4"/>
  <c r="AK255" i="4"/>
  <c r="AJ255" i="4"/>
  <c r="AI255" i="4"/>
  <c r="AH255" i="4"/>
  <c r="AG255" i="4"/>
  <c r="AF255" i="4"/>
  <c r="AE255" i="4"/>
  <c r="AD255" i="4"/>
  <c r="AK254" i="4"/>
  <c r="AJ254" i="4"/>
  <c r="AI254" i="4"/>
  <c r="AH254" i="4"/>
  <c r="AG254" i="4"/>
  <c r="AF254" i="4"/>
  <c r="AE254" i="4"/>
  <c r="AD254" i="4"/>
  <c r="AK253" i="4"/>
  <c r="AJ253" i="4"/>
  <c r="AI253" i="4"/>
  <c r="AH253" i="4"/>
  <c r="AG253" i="4"/>
  <c r="AF253" i="4"/>
  <c r="AE253" i="4"/>
  <c r="AD253" i="4"/>
  <c r="AK252" i="4"/>
  <c r="AJ252" i="4"/>
  <c r="AI252" i="4"/>
  <c r="AH252" i="4"/>
  <c r="AG252" i="4"/>
  <c r="AF252" i="4"/>
  <c r="AE252" i="4"/>
  <c r="AD252" i="4"/>
  <c r="AK251" i="4"/>
  <c r="AJ251" i="4"/>
  <c r="AI251" i="4"/>
  <c r="AH251" i="4"/>
  <c r="AG251" i="4"/>
  <c r="AF251" i="4"/>
  <c r="AE251" i="4"/>
  <c r="AD251" i="4"/>
  <c r="AK250" i="4"/>
  <c r="AJ250" i="4"/>
  <c r="AI250" i="4"/>
  <c r="AH250" i="4"/>
  <c r="AG250" i="4"/>
  <c r="AF250" i="4"/>
  <c r="AE250" i="4"/>
  <c r="AD250" i="4"/>
  <c r="AK249" i="4"/>
  <c r="AJ249" i="4"/>
  <c r="AI249" i="4"/>
  <c r="AH249" i="4"/>
  <c r="AG249" i="4"/>
  <c r="AF249" i="4"/>
  <c r="AE249" i="4"/>
  <c r="AD249" i="4"/>
  <c r="AK248" i="4"/>
  <c r="AJ248" i="4"/>
  <c r="AI248" i="4"/>
  <c r="AH248" i="4"/>
  <c r="AG248" i="4"/>
  <c r="AF248" i="4"/>
  <c r="AE248" i="4"/>
  <c r="AD248" i="4"/>
  <c r="AK247" i="4"/>
  <c r="AJ247" i="4"/>
  <c r="AI247" i="4"/>
  <c r="AH247" i="4"/>
  <c r="AG247" i="4"/>
  <c r="AF247" i="4"/>
  <c r="AE247" i="4"/>
  <c r="AD247" i="4"/>
  <c r="AK246" i="4"/>
  <c r="AJ246" i="4"/>
  <c r="AI246" i="4"/>
  <c r="AH246" i="4"/>
  <c r="AG246" i="4"/>
  <c r="AF246" i="4"/>
  <c r="AE246" i="4"/>
  <c r="AD246" i="4"/>
  <c r="AK245" i="4"/>
  <c r="AJ245" i="4"/>
  <c r="AI245" i="4"/>
  <c r="AH245" i="4"/>
  <c r="AG245" i="4"/>
  <c r="AF245" i="4"/>
  <c r="AE245" i="4"/>
  <c r="AD245" i="4"/>
  <c r="AK244" i="4"/>
  <c r="AJ244" i="4"/>
  <c r="AI244" i="4"/>
  <c r="AH244" i="4"/>
  <c r="AG244" i="4"/>
  <c r="AF244" i="4"/>
  <c r="AE244" i="4"/>
  <c r="AD244" i="4"/>
  <c r="AK243" i="4"/>
  <c r="AJ243" i="4"/>
  <c r="AI243" i="4"/>
  <c r="AH243" i="4"/>
  <c r="AG243" i="4"/>
  <c r="AF243" i="4"/>
  <c r="AE243" i="4"/>
  <c r="AD243" i="4"/>
  <c r="AK242" i="4"/>
  <c r="AJ242" i="4"/>
  <c r="AI242" i="4"/>
  <c r="AH242" i="4"/>
  <c r="AG242" i="4"/>
  <c r="AF242" i="4"/>
  <c r="AE242" i="4"/>
  <c r="AD242" i="4"/>
  <c r="AK241" i="4"/>
  <c r="AJ241" i="4"/>
  <c r="AI241" i="4"/>
  <c r="AH241" i="4"/>
  <c r="AG241" i="4"/>
  <c r="AF241" i="4"/>
  <c r="AE241" i="4"/>
  <c r="AD241" i="4"/>
  <c r="AK240" i="4"/>
  <c r="AJ240" i="4"/>
  <c r="AI240" i="4"/>
  <c r="AH240" i="4"/>
  <c r="AG240" i="4"/>
  <c r="AF240" i="4"/>
  <c r="AE240" i="4"/>
  <c r="AD240" i="4"/>
  <c r="AK239" i="4"/>
  <c r="AJ239" i="4"/>
  <c r="AI239" i="4"/>
  <c r="AH239" i="4"/>
  <c r="AG239" i="4"/>
  <c r="AF239" i="4"/>
  <c r="AE239" i="4"/>
  <c r="AD239" i="4"/>
  <c r="AK238" i="4"/>
  <c r="AJ238" i="4"/>
  <c r="AI238" i="4"/>
  <c r="AH238" i="4"/>
  <c r="AG238" i="4"/>
  <c r="AF238" i="4"/>
  <c r="AE238" i="4"/>
  <c r="AD238" i="4"/>
  <c r="AK237" i="4"/>
  <c r="AJ237" i="4"/>
  <c r="AI237" i="4"/>
  <c r="AH237" i="4"/>
  <c r="AG237" i="4"/>
  <c r="AF237" i="4"/>
  <c r="AE237" i="4"/>
  <c r="AD237" i="4"/>
  <c r="AK236" i="4"/>
  <c r="AJ236" i="4"/>
  <c r="AI236" i="4"/>
  <c r="AH236" i="4"/>
  <c r="AG236" i="4"/>
  <c r="AF236" i="4"/>
  <c r="AE236" i="4"/>
  <c r="AD236" i="4"/>
  <c r="AK235" i="4"/>
  <c r="AJ235" i="4"/>
  <c r="AI235" i="4"/>
  <c r="AH235" i="4"/>
  <c r="AG235" i="4"/>
  <c r="AF235" i="4"/>
  <c r="AE235" i="4"/>
  <c r="AD235" i="4"/>
  <c r="AK234" i="4"/>
  <c r="AJ234" i="4"/>
  <c r="AI234" i="4"/>
  <c r="AH234" i="4"/>
  <c r="AG234" i="4"/>
  <c r="AF234" i="4"/>
  <c r="AE234" i="4"/>
  <c r="AD234" i="4"/>
  <c r="AK233" i="4"/>
  <c r="AJ233" i="4"/>
  <c r="AI233" i="4"/>
  <c r="AH233" i="4"/>
  <c r="AG233" i="4"/>
  <c r="AF233" i="4"/>
  <c r="AE233" i="4"/>
  <c r="AD233" i="4"/>
  <c r="AK232" i="4"/>
  <c r="AJ232" i="4"/>
  <c r="AI232" i="4"/>
  <c r="AH232" i="4"/>
  <c r="AG232" i="4"/>
  <c r="AF232" i="4"/>
  <c r="AE232" i="4"/>
  <c r="AD232" i="4"/>
  <c r="AK231" i="4"/>
  <c r="AJ231" i="4"/>
  <c r="AI231" i="4"/>
  <c r="AH231" i="4"/>
  <c r="AG231" i="4"/>
  <c r="AF231" i="4"/>
  <c r="AE231" i="4"/>
  <c r="AD231" i="4"/>
  <c r="AK230" i="4"/>
  <c r="AJ230" i="4"/>
  <c r="AI230" i="4"/>
  <c r="AH230" i="4"/>
  <c r="AG230" i="4"/>
  <c r="AF230" i="4"/>
  <c r="AE230" i="4"/>
  <c r="AD230" i="4"/>
  <c r="AK229" i="4"/>
  <c r="AJ229" i="4"/>
  <c r="AI229" i="4"/>
  <c r="AH229" i="4"/>
  <c r="AG229" i="4"/>
  <c r="AF229" i="4"/>
  <c r="AE229" i="4"/>
  <c r="AD229" i="4"/>
  <c r="AK228" i="4"/>
  <c r="AJ228" i="4"/>
  <c r="AI228" i="4"/>
  <c r="AH228" i="4"/>
  <c r="AG228" i="4"/>
  <c r="AF228" i="4"/>
  <c r="AE228" i="4"/>
  <c r="AD228" i="4"/>
  <c r="AK227" i="4"/>
  <c r="AJ227" i="4"/>
  <c r="AI227" i="4"/>
  <c r="AH227" i="4"/>
  <c r="AG227" i="4"/>
  <c r="AF227" i="4"/>
  <c r="AE227" i="4"/>
  <c r="AD227" i="4"/>
  <c r="AK226" i="4"/>
  <c r="AJ226" i="4"/>
  <c r="AI226" i="4"/>
  <c r="AH226" i="4"/>
  <c r="AG226" i="4"/>
  <c r="AF226" i="4"/>
  <c r="AE226" i="4"/>
  <c r="AD226" i="4"/>
  <c r="AK121" i="4"/>
  <c r="AK224" i="4"/>
  <c r="AJ224" i="4"/>
  <c r="AI224" i="4"/>
  <c r="AH224" i="4"/>
  <c r="AG224" i="4"/>
  <c r="AF224" i="4"/>
  <c r="AE224" i="4"/>
  <c r="AD224" i="4"/>
  <c r="AK223" i="4"/>
  <c r="AJ223" i="4"/>
  <c r="AI223" i="4"/>
  <c r="AH223" i="4"/>
  <c r="AG223" i="4"/>
  <c r="AF223" i="4"/>
  <c r="AE223" i="4"/>
  <c r="AD223" i="4"/>
  <c r="AK222" i="4"/>
  <c r="AJ222" i="4"/>
  <c r="AI222" i="4"/>
  <c r="AH222" i="4"/>
  <c r="AG222" i="4"/>
  <c r="AF222" i="4"/>
  <c r="AE222" i="4"/>
  <c r="AD222" i="4"/>
  <c r="AK221" i="4"/>
  <c r="AJ221" i="4"/>
  <c r="AI221" i="4"/>
  <c r="AH221" i="4"/>
  <c r="AG221" i="4"/>
  <c r="AF221" i="4"/>
  <c r="AE221" i="4"/>
  <c r="AD221" i="4"/>
  <c r="AK220" i="4"/>
  <c r="AJ220" i="4"/>
  <c r="AI220" i="4"/>
  <c r="AH220" i="4"/>
  <c r="AG220" i="4"/>
  <c r="AF220" i="4"/>
  <c r="AE220" i="4"/>
  <c r="AD220" i="4"/>
  <c r="AK219" i="4"/>
  <c r="AJ219" i="4"/>
  <c r="AI219" i="4"/>
  <c r="AH219" i="4"/>
  <c r="AG219" i="4"/>
  <c r="AF219" i="4"/>
  <c r="AE219" i="4"/>
  <c r="AD219" i="4"/>
  <c r="AK218" i="4"/>
  <c r="AJ218" i="4"/>
  <c r="AI218" i="4"/>
  <c r="AH218" i="4"/>
  <c r="AG218" i="4"/>
  <c r="AF218" i="4"/>
  <c r="AE218" i="4"/>
  <c r="AD218" i="4"/>
  <c r="AK217" i="4"/>
  <c r="AJ217" i="4"/>
  <c r="AI217" i="4"/>
  <c r="AH217" i="4"/>
  <c r="AG217" i="4"/>
  <c r="AF217" i="4"/>
  <c r="AE217" i="4"/>
  <c r="AD217" i="4"/>
  <c r="AK216" i="4"/>
  <c r="AJ216" i="4"/>
  <c r="AI216" i="4"/>
  <c r="AH216" i="4"/>
  <c r="AG216" i="4"/>
  <c r="AF216" i="4"/>
  <c r="AE216" i="4"/>
  <c r="AD216" i="4"/>
  <c r="AK215" i="4"/>
  <c r="AJ215" i="4"/>
  <c r="AI215" i="4"/>
  <c r="AH215" i="4"/>
  <c r="AG215" i="4"/>
  <c r="AF215" i="4"/>
  <c r="AE215" i="4"/>
  <c r="AD215" i="4"/>
  <c r="AK214" i="4"/>
  <c r="AJ214" i="4"/>
  <c r="AI214" i="4"/>
  <c r="AH214" i="4"/>
  <c r="AG214" i="4"/>
  <c r="AF214" i="4"/>
  <c r="AE214" i="4"/>
  <c r="AD214" i="4"/>
  <c r="AK213" i="4"/>
  <c r="AJ213" i="4"/>
  <c r="AI213" i="4"/>
  <c r="AH213" i="4"/>
  <c r="AG213" i="4"/>
  <c r="AF213" i="4"/>
  <c r="AE213" i="4"/>
  <c r="AD213" i="4"/>
  <c r="AK212" i="4"/>
  <c r="AJ212" i="4"/>
  <c r="AI212" i="4"/>
  <c r="AH212" i="4"/>
  <c r="AG212" i="4"/>
  <c r="AF212" i="4"/>
  <c r="AE212" i="4"/>
  <c r="AD212" i="4"/>
  <c r="AK211" i="4"/>
  <c r="AJ211" i="4"/>
  <c r="AI211" i="4"/>
  <c r="AH211" i="4"/>
  <c r="AG211" i="4"/>
  <c r="AF211" i="4"/>
  <c r="AE211" i="4"/>
  <c r="AD211" i="4"/>
  <c r="AK210" i="4"/>
  <c r="AJ210" i="4"/>
  <c r="AI210" i="4"/>
  <c r="AH210" i="4"/>
  <c r="AG210" i="4"/>
  <c r="AF210" i="4"/>
  <c r="AE210" i="4"/>
  <c r="AD210" i="4"/>
  <c r="AK209" i="4"/>
  <c r="AJ209" i="4"/>
  <c r="AI209" i="4"/>
  <c r="AH209" i="4"/>
  <c r="AG209" i="4"/>
  <c r="AF209" i="4"/>
  <c r="AE209" i="4"/>
  <c r="AD209" i="4"/>
  <c r="AK208" i="4"/>
  <c r="AJ208" i="4"/>
  <c r="AI208" i="4"/>
  <c r="AH208" i="4"/>
  <c r="AG208" i="4"/>
  <c r="AF208" i="4"/>
  <c r="AE208" i="4"/>
  <c r="AD208" i="4"/>
  <c r="AK207" i="4"/>
  <c r="AJ207" i="4"/>
  <c r="AI207" i="4"/>
  <c r="AH207" i="4"/>
  <c r="AG207" i="4"/>
  <c r="AF207" i="4"/>
  <c r="AE207" i="4"/>
  <c r="AD207" i="4"/>
  <c r="AK120" i="4"/>
  <c r="AK206" i="4"/>
  <c r="AJ206" i="4"/>
  <c r="AI206" i="4"/>
  <c r="AH206" i="4"/>
  <c r="AG206" i="4"/>
  <c r="AF206" i="4"/>
  <c r="AE206" i="4"/>
  <c r="AD206" i="4"/>
  <c r="AK119" i="4"/>
  <c r="AK205" i="4"/>
  <c r="AJ205" i="4"/>
  <c r="AI205" i="4"/>
  <c r="AH205" i="4"/>
  <c r="AG205" i="4"/>
  <c r="AF205" i="4"/>
  <c r="AE205" i="4"/>
  <c r="AD205" i="4"/>
  <c r="AK204" i="4"/>
  <c r="AJ204" i="4"/>
  <c r="AI204" i="4"/>
  <c r="AH204" i="4"/>
  <c r="AG204" i="4"/>
  <c r="AF204" i="4"/>
  <c r="AE204" i="4"/>
  <c r="AD204" i="4"/>
  <c r="AK117" i="4"/>
  <c r="AK203" i="4"/>
  <c r="AJ203" i="4"/>
  <c r="AI203" i="4"/>
  <c r="AH203" i="4"/>
  <c r="AG203" i="4"/>
  <c r="AF203" i="4"/>
  <c r="AE203" i="4"/>
  <c r="AD203" i="4"/>
  <c r="AK116" i="4"/>
  <c r="AK202" i="4"/>
  <c r="AJ202" i="4"/>
  <c r="AI202" i="4"/>
  <c r="AH202" i="4"/>
  <c r="AG202" i="4"/>
  <c r="AF202" i="4"/>
  <c r="AE202" i="4"/>
  <c r="AD202" i="4"/>
  <c r="AK115" i="4"/>
  <c r="AK201" i="4"/>
  <c r="AJ201" i="4"/>
  <c r="AI201" i="4"/>
  <c r="AH201" i="4"/>
  <c r="AG201" i="4"/>
  <c r="AF201" i="4"/>
  <c r="AE201" i="4"/>
  <c r="AD201" i="4"/>
  <c r="AK114" i="4"/>
  <c r="AK200" i="4"/>
  <c r="AJ200" i="4"/>
  <c r="AI200" i="4"/>
  <c r="AH200" i="4"/>
  <c r="AG200" i="4"/>
  <c r="AF200" i="4"/>
  <c r="AE200" i="4"/>
  <c r="AD200" i="4"/>
  <c r="AK199" i="4"/>
  <c r="AJ199" i="4"/>
  <c r="AI199" i="4"/>
  <c r="AH199" i="4"/>
  <c r="AG199" i="4"/>
  <c r="AF199" i="4"/>
  <c r="AE199" i="4"/>
  <c r="AD199" i="4"/>
  <c r="AK198" i="4"/>
  <c r="AJ198" i="4"/>
  <c r="AI198" i="4"/>
  <c r="AH198" i="4"/>
  <c r="AG198" i="4"/>
  <c r="AF198" i="4"/>
  <c r="AE198" i="4"/>
  <c r="AD198" i="4"/>
  <c r="AK197" i="4"/>
  <c r="AJ197" i="4"/>
  <c r="AI197" i="4"/>
  <c r="AH197" i="4"/>
  <c r="AG197" i="4"/>
  <c r="AF197" i="4"/>
  <c r="AE197" i="4"/>
  <c r="AD197" i="4"/>
  <c r="AK196" i="4"/>
  <c r="AJ196" i="4"/>
  <c r="AI196" i="4"/>
  <c r="AH196" i="4"/>
  <c r="AG196" i="4"/>
  <c r="AF196" i="4"/>
  <c r="AE196" i="4"/>
  <c r="AD196" i="4"/>
  <c r="AK195" i="4"/>
  <c r="AJ195" i="4"/>
  <c r="AI195" i="4"/>
  <c r="AH195" i="4"/>
  <c r="AG195" i="4"/>
  <c r="AF195" i="4"/>
  <c r="AE195" i="4"/>
  <c r="AD195" i="4"/>
  <c r="AK194" i="4"/>
  <c r="AJ194" i="4"/>
  <c r="AI194" i="4"/>
  <c r="AH194" i="4"/>
  <c r="AG194" i="4"/>
  <c r="AF194" i="4"/>
  <c r="AE194" i="4"/>
  <c r="AD194" i="4"/>
  <c r="AK193" i="4"/>
  <c r="AJ193" i="4"/>
  <c r="AI193" i="4"/>
  <c r="AH193" i="4"/>
  <c r="AG193" i="4"/>
  <c r="AF193" i="4"/>
  <c r="AE193" i="4"/>
  <c r="AD193" i="4"/>
  <c r="AK192" i="4"/>
  <c r="AJ192" i="4"/>
  <c r="AI192" i="4"/>
  <c r="AH192" i="4"/>
  <c r="AG192" i="4"/>
  <c r="AF192" i="4"/>
  <c r="AE192" i="4"/>
  <c r="AD192" i="4"/>
  <c r="AK191" i="4"/>
  <c r="AJ191" i="4"/>
  <c r="AI191" i="4"/>
  <c r="AH191" i="4"/>
  <c r="AG191" i="4"/>
  <c r="AF191" i="4"/>
  <c r="AE191" i="4"/>
  <c r="AD191" i="4"/>
  <c r="AK190" i="4"/>
  <c r="AJ190" i="4"/>
  <c r="AI190" i="4"/>
  <c r="AH190" i="4"/>
  <c r="AG190" i="4"/>
  <c r="AF190" i="4"/>
  <c r="AE190" i="4"/>
  <c r="AD190" i="4"/>
  <c r="AK189" i="4"/>
  <c r="AJ189" i="4"/>
  <c r="AI189" i="4"/>
  <c r="AH189" i="4"/>
  <c r="AG189" i="4"/>
  <c r="AF189" i="4"/>
  <c r="AE189" i="4"/>
  <c r="AD189" i="4"/>
  <c r="AK188" i="4"/>
  <c r="AJ188" i="4"/>
  <c r="AI188" i="4"/>
  <c r="AH188" i="4"/>
  <c r="AG188" i="4"/>
  <c r="AF188" i="4"/>
  <c r="AE188" i="4"/>
  <c r="AD188" i="4"/>
  <c r="AK187" i="4"/>
  <c r="AJ187" i="4"/>
  <c r="AI187" i="4"/>
  <c r="AH187" i="4"/>
  <c r="AG187" i="4"/>
  <c r="AF187" i="4"/>
  <c r="AE187" i="4"/>
  <c r="AD187" i="4"/>
  <c r="AK186" i="4"/>
  <c r="AJ186" i="4"/>
  <c r="AI186" i="4"/>
  <c r="AH186" i="4"/>
  <c r="AG186" i="4"/>
  <c r="AF186" i="4"/>
  <c r="AE186" i="4"/>
  <c r="AD186" i="4"/>
  <c r="AK185" i="4"/>
  <c r="AJ185" i="4"/>
  <c r="AI185" i="4"/>
  <c r="AH185" i="4"/>
  <c r="AG185" i="4"/>
  <c r="AF185" i="4"/>
  <c r="AE185" i="4"/>
  <c r="AD185" i="4"/>
  <c r="AK184" i="4"/>
  <c r="AJ184" i="4"/>
  <c r="AI184" i="4"/>
  <c r="AH184" i="4"/>
  <c r="AG184" i="4"/>
  <c r="AF184" i="4"/>
  <c r="AE184" i="4"/>
  <c r="AD184" i="4"/>
  <c r="AK183" i="4"/>
  <c r="AJ183" i="4"/>
  <c r="AI183" i="4"/>
  <c r="AH183" i="4"/>
  <c r="AG183" i="4"/>
  <c r="AF183" i="4"/>
  <c r="AE183" i="4"/>
  <c r="AD183" i="4"/>
  <c r="AK182" i="4"/>
  <c r="AJ182" i="4"/>
  <c r="AI182" i="4"/>
  <c r="AH182" i="4"/>
  <c r="AG182" i="4"/>
  <c r="AF182" i="4"/>
  <c r="AE182" i="4"/>
  <c r="AD182" i="4"/>
  <c r="AK181" i="4"/>
  <c r="AJ181" i="4"/>
  <c r="AI181" i="4"/>
  <c r="AH181" i="4"/>
  <c r="AG181" i="4"/>
  <c r="AF181" i="4"/>
  <c r="AE181" i="4"/>
  <c r="AD181" i="4"/>
  <c r="AK180" i="4"/>
  <c r="AJ180" i="4"/>
  <c r="AI180" i="4"/>
  <c r="AH180" i="4"/>
  <c r="AG180" i="4"/>
  <c r="AF180" i="4"/>
  <c r="AE180" i="4"/>
  <c r="AD180" i="4"/>
  <c r="AK179" i="4"/>
  <c r="AJ179" i="4"/>
  <c r="AI179" i="4"/>
  <c r="AH179" i="4"/>
  <c r="AG179" i="4"/>
  <c r="AF179" i="4"/>
  <c r="AE179" i="4"/>
  <c r="AD179" i="4"/>
  <c r="AK178" i="4"/>
  <c r="AJ178" i="4"/>
  <c r="AI178" i="4"/>
  <c r="AH178" i="4"/>
  <c r="AG178" i="4"/>
  <c r="AF178" i="4"/>
  <c r="AE178" i="4"/>
  <c r="AD178" i="4"/>
  <c r="AK177" i="4"/>
  <c r="AJ177" i="4"/>
  <c r="AI177" i="4"/>
  <c r="AH177" i="4"/>
  <c r="AG177" i="4"/>
  <c r="AF177" i="4"/>
  <c r="AE177" i="4"/>
  <c r="AD177" i="4"/>
  <c r="AK176" i="4"/>
  <c r="AJ176" i="4"/>
  <c r="AI176" i="4"/>
  <c r="AH176" i="4"/>
  <c r="AG176" i="4"/>
  <c r="AF176" i="4"/>
  <c r="AE176" i="4"/>
  <c r="AD176" i="4"/>
  <c r="AK175" i="4"/>
  <c r="AJ175" i="4"/>
  <c r="AI175" i="4"/>
  <c r="AH175" i="4"/>
  <c r="AG175" i="4"/>
  <c r="AF175" i="4"/>
  <c r="AE175" i="4"/>
  <c r="AD175" i="4"/>
  <c r="AK174" i="4"/>
  <c r="AJ174" i="4"/>
  <c r="AI174" i="4"/>
  <c r="AH174" i="4"/>
  <c r="AG174" i="4"/>
  <c r="AF174" i="4"/>
  <c r="AE174" i="4"/>
  <c r="AD174" i="4"/>
  <c r="AK173" i="4"/>
  <c r="AJ173" i="4"/>
  <c r="AI173" i="4"/>
  <c r="AH173" i="4"/>
  <c r="AG173" i="4"/>
  <c r="AF173" i="4"/>
  <c r="AE173" i="4"/>
  <c r="AD173" i="4"/>
  <c r="AK172" i="4"/>
  <c r="AJ172" i="4"/>
  <c r="AI172" i="4"/>
  <c r="AH172" i="4"/>
  <c r="AG172" i="4"/>
  <c r="AF172" i="4"/>
  <c r="AE172" i="4"/>
  <c r="AD172" i="4"/>
  <c r="AK171" i="4"/>
  <c r="AJ171" i="4"/>
  <c r="AI171" i="4"/>
  <c r="AH171" i="4"/>
  <c r="AG171" i="4"/>
  <c r="AF171" i="4"/>
  <c r="AE171" i="4"/>
  <c r="AD171" i="4"/>
  <c r="AK170" i="4"/>
  <c r="AJ170" i="4"/>
  <c r="AI170" i="4"/>
  <c r="AH170" i="4"/>
  <c r="AG170" i="4"/>
  <c r="AF170" i="4"/>
  <c r="AE170" i="4"/>
  <c r="AD170" i="4"/>
  <c r="AK169" i="4"/>
  <c r="AJ169" i="4"/>
  <c r="AI169" i="4"/>
  <c r="AH169" i="4"/>
  <c r="AG169" i="4"/>
  <c r="AF169" i="4"/>
  <c r="AE169" i="4"/>
  <c r="AD169" i="4"/>
  <c r="AK168" i="4"/>
  <c r="AJ168" i="4"/>
  <c r="AI168" i="4"/>
  <c r="AH168" i="4"/>
  <c r="AG168" i="4"/>
  <c r="AF168" i="4"/>
  <c r="AE168" i="4"/>
  <c r="AD168" i="4"/>
  <c r="AK167" i="4"/>
  <c r="AJ167" i="4"/>
  <c r="AI167" i="4"/>
  <c r="AH167" i="4"/>
  <c r="AG167" i="4"/>
  <c r="AF167" i="4"/>
  <c r="AE167" i="4"/>
  <c r="AD167" i="4"/>
  <c r="AK166" i="4"/>
  <c r="AJ166" i="4"/>
  <c r="AI166" i="4"/>
  <c r="AH166" i="4"/>
  <c r="AG166" i="4"/>
  <c r="AF166" i="4"/>
  <c r="AE166" i="4"/>
  <c r="AD166" i="4"/>
  <c r="AK165" i="4"/>
  <c r="AJ165" i="4"/>
  <c r="AI165" i="4"/>
  <c r="AH165" i="4"/>
  <c r="AG165" i="4"/>
  <c r="AF165" i="4"/>
  <c r="AE165" i="4"/>
  <c r="AD165" i="4"/>
  <c r="AK164" i="4"/>
  <c r="AJ164" i="4"/>
  <c r="AI164" i="4"/>
  <c r="AH164" i="4"/>
  <c r="AG164" i="4"/>
  <c r="AF164" i="4"/>
  <c r="AE164" i="4"/>
  <c r="AD164" i="4"/>
  <c r="AK163" i="4"/>
  <c r="AJ163" i="4"/>
  <c r="AI163" i="4"/>
  <c r="AH163" i="4"/>
  <c r="AG163" i="4"/>
  <c r="AF163" i="4"/>
  <c r="AE163" i="4"/>
  <c r="AD163" i="4"/>
  <c r="AK162" i="4"/>
  <c r="AJ162" i="4"/>
  <c r="AI162" i="4"/>
  <c r="AH162" i="4"/>
  <c r="AG162" i="4"/>
  <c r="AF162" i="4"/>
  <c r="AE162" i="4"/>
  <c r="AD162" i="4"/>
  <c r="AK161" i="4"/>
  <c r="AJ161" i="4"/>
  <c r="AI161" i="4"/>
  <c r="AH161" i="4"/>
  <c r="AG161" i="4"/>
  <c r="AF161" i="4"/>
  <c r="AE161" i="4"/>
  <c r="AD161" i="4"/>
  <c r="AK160" i="4"/>
  <c r="AJ160" i="4"/>
  <c r="AI160" i="4"/>
  <c r="AH160" i="4"/>
  <c r="AG160" i="4"/>
  <c r="AF160" i="4"/>
  <c r="AE160" i="4"/>
  <c r="AD160" i="4"/>
  <c r="AK159" i="4"/>
  <c r="AJ159" i="4"/>
  <c r="AI159" i="4"/>
  <c r="AH159" i="4"/>
  <c r="AG159" i="4"/>
  <c r="AF159" i="4"/>
  <c r="AE159" i="4"/>
  <c r="AD159" i="4"/>
  <c r="AK158" i="4"/>
  <c r="AJ158" i="4"/>
  <c r="AI158" i="4"/>
  <c r="AH158" i="4"/>
  <c r="AG158" i="4"/>
  <c r="AF158" i="4"/>
  <c r="AE158" i="4"/>
  <c r="AD158" i="4"/>
  <c r="AK157" i="4"/>
  <c r="AJ157" i="4"/>
  <c r="AI157" i="4"/>
  <c r="AH157" i="4"/>
  <c r="AG157" i="4"/>
  <c r="AF157" i="4"/>
  <c r="AE157" i="4"/>
  <c r="AD157" i="4"/>
  <c r="AK156" i="4"/>
  <c r="AJ156" i="4"/>
  <c r="AI156" i="4"/>
  <c r="AH156" i="4"/>
  <c r="AG156" i="4"/>
  <c r="AF156" i="4"/>
  <c r="AE156" i="4"/>
  <c r="AD156" i="4"/>
  <c r="AK155" i="4"/>
  <c r="AJ155" i="4"/>
  <c r="AI155" i="4"/>
  <c r="AH155" i="4"/>
  <c r="AG155" i="4"/>
  <c r="AF155" i="4"/>
  <c r="AE155" i="4"/>
  <c r="AD155" i="4"/>
  <c r="AK154" i="4"/>
  <c r="AJ154" i="4"/>
  <c r="AI154" i="4"/>
  <c r="AH154" i="4"/>
  <c r="AG154" i="4"/>
  <c r="AF154" i="4"/>
  <c r="AE154" i="4"/>
  <c r="AD154" i="4"/>
  <c r="AK153" i="4"/>
  <c r="AJ153" i="4"/>
  <c r="AI153" i="4"/>
  <c r="AH153" i="4"/>
  <c r="AG153" i="4"/>
  <c r="AF153" i="4"/>
  <c r="AE153" i="4"/>
  <c r="AD153" i="4"/>
  <c r="AK152" i="4"/>
  <c r="AJ152" i="4"/>
  <c r="AI152" i="4"/>
  <c r="AH152" i="4"/>
  <c r="AG152" i="4"/>
  <c r="AF152" i="4"/>
  <c r="AE152" i="4"/>
  <c r="AD152" i="4"/>
  <c r="AK151" i="4"/>
  <c r="AJ151" i="4"/>
  <c r="AI151" i="4"/>
  <c r="AH151" i="4"/>
  <c r="AG151" i="4"/>
  <c r="AF151" i="4"/>
  <c r="AE151" i="4"/>
  <c r="AD151" i="4"/>
  <c r="AK150" i="4"/>
  <c r="AJ150" i="4"/>
  <c r="AI150" i="4"/>
  <c r="AH150" i="4"/>
  <c r="AG150" i="4"/>
  <c r="AF150" i="4"/>
  <c r="AE150" i="4"/>
  <c r="AD150" i="4"/>
  <c r="AK149" i="4"/>
  <c r="AJ149" i="4"/>
  <c r="AI149" i="4"/>
  <c r="AH149" i="4"/>
  <c r="AG149" i="4"/>
  <c r="AF149" i="4"/>
  <c r="AE149" i="4"/>
  <c r="AD149" i="4"/>
  <c r="AK148" i="4"/>
  <c r="AJ148" i="4"/>
  <c r="AI148" i="4"/>
  <c r="AH148" i="4"/>
  <c r="AG148" i="4"/>
  <c r="AF148" i="4"/>
  <c r="AE148" i="4"/>
  <c r="AD148" i="4"/>
  <c r="AK147" i="4"/>
  <c r="AJ147" i="4"/>
  <c r="AI147" i="4"/>
  <c r="AH147" i="4"/>
  <c r="AG147" i="4"/>
  <c r="AF147" i="4"/>
  <c r="AE147" i="4"/>
  <c r="AD147" i="4"/>
  <c r="AK146" i="4"/>
  <c r="AJ146" i="4"/>
  <c r="AI146" i="4"/>
  <c r="AH146" i="4"/>
  <c r="AG146" i="4"/>
  <c r="AF146" i="4"/>
  <c r="AE146" i="4"/>
  <c r="AD146" i="4"/>
  <c r="AK145" i="4"/>
  <c r="AJ145" i="4"/>
  <c r="AI145" i="4"/>
  <c r="AH145" i="4"/>
  <c r="AG145" i="4"/>
  <c r="AF145" i="4"/>
  <c r="AE145" i="4"/>
  <c r="AD145" i="4"/>
  <c r="AK144" i="4"/>
  <c r="AJ144" i="4"/>
  <c r="AI144" i="4"/>
  <c r="AH144" i="4"/>
  <c r="AG144" i="4"/>
  <c r="AF144" i="4"/>
  <c r="AE144" i="4"/>
  <c r="AD144" i="4"/>
  <c r="AK143" i="4"/>
  <c r="AJ143" i="4"/>
  <c r="AI143" i="4"/>
  <c r="AH143" i="4"/>
  <c r="AG143" i="4"/>
  <c r="AF143" i="4"/>
  <c r="AE143" i="4"/>
  <c r="AD143" i="4"/>
  <c r="AK142" i="4"/>
  <c r="AJ142" i="4"/>
  <c r="AI142" i="4"/>
  <c r="AH142" i="4"/>
  <c r="AG142" i="4"/>
  <c r="AF142" i="4"/>
  <c r="AE142" i="4"/>
  <c r="AD142" i="4"/>
  <c r="AK141" i="4"/>
  <c r="AJ141" i="4"/>
  <c r="AI141" i="4"/>
  <c r="AH141" i="4"/>
  <c r="AG141" i="4"/>
  <c r="AF141" i="4"/>
  <c r="AE141" i="4"/>
  <c r="AD141" i="4"/>
  <c r="AK140" i="4"/>
  <c r="AJ140" i="4"/>
  <c r="AI140" i="4"/>
  <c r="AH140" i="4"/>
  <c r="AG140" i="4"/>
  <c r="AF140" i="4"/>
  <c r="AE140" i="4"/>
  <c r="AD140" i="4"/>
  <c r="AK139" i="4"/>
  <c r="AJ139" i="4"/>
  <c r="AI139" i="4"/>
  <c r="AH139" i="4"/>
  <c r="AG139" i="4"/>
  <c r="AF139" i="4"/>
  <c r="AE139" i="4"/>
  <c r="AD139" i="4"/>
  <c r="AK138" i="4"/>
  <c r="AJ138" i="4"/>
  <c r="AI138" i="4"/>
  <c r="AH138" i="4"/>
  <c r="AG138" i="4"/>
  <c r="AF138" i="4"/>
  <c r="AE138" i="4"/>
  <c r="AD138" i="4"/>
  <c r="AK137" i="4"/>
  <c r="AJ137" i="4"/>
  <c r="AI137" i="4"/>
  <c r="AH137" i="4"/>
  <c r="AG137" i="4"/>
  <c r="AF137" i="4"/>
  <c r="AE137" i="4"/>
  <c r="AD137" i="4"/>
  <c r="AK136" i="4"/>
  <c r="AJ136" i="4"/>
  <c r="AI136" i="4"/>
  <c r="AH136" i="4"/>
  <c r="AG136" i="4"/>
  <c r="AF136" i="4"/>
  <c r="AE136" i="4"/>
  <c r="AD136" i="4"/>
  <c r="AK135" i="4"/>
  <c r="AJ135" i="4"/>
  <c r="AI135" i="4"/>
  <c r="AH135" i="4"/>
  <c r="AG135" i="4"/>
  <c r="AF135" i="4"/>
  <c r="AE135" i="4"/>
  <c r="AD135" i="4"/>
  <c r="AK134" i="4"/>
  <c r="AJ134" i="4"/>
  <c r="AI134" i="4"/>
  <c r="AH134" i="4"/>
  <c r="AG134" i="4"/>
  <c r="AF134" i="4"/>
  <c r="AE134" i="4"/>
  <c r="AD134" i="4"/>
  <c r="AK133" i="4"/>
  <c r="AJ133" i="4"/>
  <c r="AI133" i="4"/>
  <c r="AH133" i="4"/>
  <c r="AG133" i="4"/>
  <c r="AF133" i="4"/>
  <c r="AE133" i="4"/>
  <c r="AD133" i="4"/>
  <c r="AK132" i="4"/>
  <c r="AJ132" i="4"/>
  <c r="AI132" i="4"/>
  <c r="AH132" i="4"/>
  <c r="AG132" i="4"/>
  <c r="AF132" i="4"/>
  <c r="AE132" i="4"/>
  <c r="AD132" i="4"/>
  <c r="AK131" i="4"/>
  <c r="AJ131" i="4"/>
  <c r="AI131" i="4"/>
  <c r="AH131" i="4"/>
  <c r="AG131" i="4"/>
  <c r="AF131" i="4"/>
  <c r="AE131" i="4"/>
  <c r="AD131" i="4"/>
  <c r="AK130" i="4"/>
  <c r="AJ130" i="4"/>
  <c r="AI130" i="4"/>
  <c r="AH130" i="4"/>
  <c r="AG130" i="4"/>
  <c r="AF130" i="4"/>
  <c r="AE130" i="4"/>
  <c r="AD130" i="4"/>
  <c r="AK129" i="4"/>
  <c r="AJ129" i="4"/>
  <c r="AI129" i="4"/>
  <c r="AH129" i="4"/>
  <c r="AG129" i="4"/>
  <c r="AF129" i="4"/>
  <c r="AE129" i="4"/>
  <c r="AD129" i="4"/>
  <c r="AK128" i="4"/>
  <c r="AJ128" i="4"/>
  <c r="AI128" i="4"/>
  <c r="AH128" i="4"/>
  <c r="AG128" i="4"/>
  <c r="AF128" i="4"/>
  <c r="AE128" i="4"/>
  <c r="AD128" i="4"/>
  <c r="AK127" i="4"/>
  <c r="AJ127" i="4"/>
  <c r="AI127" i="4"/>
  <c r="AH127" i="4"/>
  <c r="AG127" i="4"/>
  <c r="AF127" i="4"/>
  <c r="AE127" i="4"/>
  <c r="AD127" i="4"/>
  <c r="AK126" i="4"/>
  <c r="AJ126" i="4"/>
  <c r="AI126" i="4"/>
  <c r="AH126" i="4"/>
  <c r="AG126" i="4"/>
  <c r="AF126" i="4"/>
  <c r="AE126" i="4"/>
  <c r="AD126" i="4"/>
  <c r="AK125" i="4"/>
  <c r="AJ125" i="4"/>
  <c r="AI125" i="4"/>
  <c r="AH125" i="4"/>
  <c r="AG125" i="4"/>
  <c r="AF125" i="4"/>
  <c r="AE125" i="4"/>
  <c r="AD125" i="4"/>
  <c r="AK124" i="4"/>
  <c r="AJ124" i="4"/>
  <c r="AI124" i="4"/>
  <c r="AH124" i="4"/>
  <c r="AG124" i="4"/>
  <c r="AF124" i="4"/>
  <c r="AE124" i="4"/>
  <c r="AD124" i="4"/>
  <c r="AK123" i="4"/>
  <c r="AJ123" i="4"/>
  <c r="AH123" i="4"/>
  <c r="AG123" i="4"/>
  <c r="AF123" i="4"/>
  <c r="AE123" i="4"/>
  <c r="AD123" i="4"/>
  <c r="AK122" i="4"/>
  <c r="AJ122" i="4"/>
  <c r="AH122" i="4"/>
  <c r="AG122" i="4"/>
  <c r="AF122" i="4"/>
  <c r="AE122" i="4"/>
  <c r="AD122" i="4"/>
  <c r="AJ121" i="4"/>
  <c r="AH121" i="4"/>
  <c r="AG121" i="4"/>
  <c r="AF121" i="4"/>
  <c r="AE121" i="4"/>
  <c r="AD121" i="4"/>
  <c r="AJ120" i="4"/>
  <c r="AH120" i="4"/>
  <c r="AG120" i="4"/>
  <c r="AF120" i="4"/>
  <c r="AE120" i="4"/>
  <c r="AD120" i="4"/>
  <c r="AJ119" i="4"/>
  <c r="AH119" i="4"/>
  <c r="AG119" i="4"/>
  <c r="AF119" i="4"/>
  <c r="AE119" i="4"/>
  <c r="AD119" i="4"/>
  <c r="AK118" i="4"/>
  <c r="AJ118" i="4"/>
  <c r="AH118" i="4"/>
  <c r="AG118" i="4"/>
  <c r="AF118" i="4"/>
  <c r="AE118" i="4"/>
  <c r="AD118" i="4"/>
  <c r="AK57" i="4"/>
  <c r="AJ117" i="4"/>
  <c r="AH117" i="4"/>
  <c r="AG117" i="4"/>
  <c r="AF117" i="4"/>
  <c r="AE117" i="4"/>
  <c r="AD117" i="4"/>
  <c r="AJ116" i="4"/>
  <c r="AH116" i="4"/>
  <c r="AG116" i="4"/>
  <c r="AF116" i="4"/>
  <c r="AE116" i="4"/>
  <c r="AD116" i="4"/>
  <c r="AJ115" i="4"/>
  <c r="AH115" i="4"/>
  <c r="AG115" i="4"/>
  <c r="AF115" i="4"/>
  <c r="AE115" i="4"/>
  <c r="AD115" i="4"/>
  <c r="AJ114" i="4"/>
  <c r="AH114" i="4"/>
  <c r="AG114" i="4"/>
  <c r="AF114" i="4"/>
  <c r="AE114" i="4"/>
  <c r="AD114" i="4"/>
  <c r="AK113" i="4"/>
  <c r="AJ113" i="4"/>
  <c r="AI113" i="4"/>
  <c r="AH113" i="4"/>
  <c r="AG113" i="4"/>
  <c r="AF113" i="4"/>
  <c r="AE113" i="4"/>
  <c r="AD113" i="4"/>
  <c r="AK112" i="4"/>
  <c r="AJ112" i="4"/>
  <c r="AI112" i="4"/>
  <c r="AH112" i="4"/>
  <c r="AG112" i="4"/>
  <c r="AF112" i="4"/>
  <c r="AE112" i="4"/>
  <c r="AD112" i="4"/>
  <c r="AK111" i="4"/>
  <c r="AJ111" i="4"/>
  <c r="AI111" i="4"/>
  <c r="AH111" i="4"/>
  <c r="AG111" i="4"/>
  <c r="AF111" i="4"/>
  <c r="AE111" i="4"/>
  <c r="AD111" i="4"/>
  <c r="AK110" i="4"/>
  <c r="AJ110" i="4"/>
  <c r="AI110" i="4"/>
  <c r="AH110" i="4"/>
  <c r="AG110" i="4"/>
  <c r="AF110" i="4"/>
  <c r="AE110" i="4"/>
  <c r="AD110" i="4"/>
  <c r="AK109" i="4"/>
  <c r="AJ109" i="4"/>
  <c r="AI109" i="4"/>
  <c r="AH109" i="4"/>
  <c r="AG109" i="4"/>
  <c r="AF109" i="4"/>
  <c r="AE109" i="4"/>
  <c r="AD109" i="4"/>
  <c r="AK108" i="4"/>
  <c r="AJ108" i="4"/>
  <c r="AI108" i="4"/>
  <c r="AH108" i="4"/>
  <c r="AG108" i="4"/>
  <c r="AF108" i="4"/>
  <c r="AE108" i="4"/>
  <c r="AD108" i="4"/>
  <c r="AK107" i="4"/>
  <c r="AJ107" i="4"/>
  <c r="AI107" i="4"/>
  <c r="AH107" i="4"/>
  <c r="AG107" i="4"/>
  <c r="AF107" i="4"/>
  <c r="AE107" i="4"/>
  <c r="AD107" i="4"/>
  <c r="AK106" i="4"/>
  <c r="AJ106" i="4"/>
  <c r="AI106" i="4"/>
  <c r="AH106" i="4"/>
  <c r="AG106" i="4"/>
  <c r="AF106" i="4"/>
  <c r="AE106" i="4"/>
  <c r="AD106" i="4"/>
  <c r="AK105" i="4"/>
  <c r="AJ105" i="4"/>
  <c r="AI105" i="4"/>
  <c r="AH105" i="4"/>
  <c r="AG105" i="4"/>
  <c r="AF105" i="4"/>
  <c r="AE105" i="4"/>
  <c r="AD105" i="4"/>
  <c r="AK104" i="4"/>
  <c r="AJ104" i="4"/>
  <c r="AI104" i="4"/>
  <c r="AH104" i="4"/>
  <c r="AG104" i="4"/>
  <c r="AF104" i="4"/>
  <c r="AE104" i="4"/>
  <c r="AD104" i="4"/>
  <c r="AK103" i="4"/>
  <c r="AJ103" i="4"/>
  <c r="AI103" i="4"/>
  <c r="AH103" i="4"/>
  <c r="AG103" i="4"/>
  <c r="AF103" i="4"/>
  <c r="AE103" i="4"/>
  <c r="AD103" i="4"/>
  <c r="AK102" i="4"/>
  <c r="AJ102" i="4"/>
  <c r="AI102" i="4"/>
  <c r="AH102" i="4"/>
  <c r="AG102" i="4"/>
  <c r="AF102" i="4"/>
  <c r="AE102" i="4"/>
  <c r="AD102" i="4"/>
  <c r="AK101" i="4"/>
  <c r="AJ101" i="4"/>
  <c r="AI101" i="4"/>
  <c r="AH101" i="4"/>
  <c r="AG101" i="4"/>
  <c r="AF101" i="4"/>
  <c r="AE101" i="4"/>
  <c r="AD101" i="4"/>
  <c r="AK100" i="4"/>
  <c r="AJ100" i="4"/>
  <c r="AI100" i="4"/>
  <c r="AH100" i="4"/>
  <c r="AG100" i="4"/>
  <c r="AF100" i="4"/>
  <c r="AE100" i="4"/>
  <c r="AD100" i="4"/>
  <c r="AK99" i="4"/>
  <c r="AJ99" i="4"/>
  <c r="AI99" i="4"/>
  <c r="AH99" i="4"/>
  <c r="AG99" i="4"/>
  <c r="AF99" i="4"/>
  <c r="AE99" i="4"/>
  <c r="AD99" i="4"/>
  <c r="AK98" i="4"/>
  <c r="AJ98" i="4"/>
  <c r="AI98" i="4"/>
  <c r="AH98" i="4"/>
  <c r="AG98" i="4"/>
  <c r="AF98" i="4"/>
  <c r="AE98" i="4"/>
  <c r="AD98" i="4"/>
  <c r="AK97" i="4"/>
  <c r="AJ97" i="4"/>
  <c r="AI97" i="4"/>
  <c r="AH97" i="4"/>
  <c r="AG97" i="4"/>
  <c r="AF97" i="4"/>
  <c r="AE97" i="4"/>
  <c r="AD97" i="4"/>
  <c r="AK96" i="4"/>
  <c r="AJ96" i="4"/>
  <c r="AI96" i="4"/>
  <c r="AH96" i="4"/>
  <c r="AG96" i="4"/>
  <c r="AF96" i="4"/>
  <c r="AE96" i="4"/>
  <c r="AD96" i="4"/>
  <c r="AK95" i="4"/>
  <c r="AJ95" i="4"/>
  <c r="AI95" i="4"/>
  <c r="AH95" i="4"/>
  <c r="AG95" i="4"/>
  <c r="AF95" i="4"/>
  <c r="AE95" i="4"/>
  <c r="AD95" i="4"/>
  <c r="AK94" i="4"/>
  <c r="AJ94" i="4"/>
  <c r="AI94" i="4"/>
  <c r="AH94" i="4"/>
  <c r="AG94" i="4"/>
  <c r="AF94" i="4"/>
  <c r="AE94" i="4"/>
  <c r="AD94" i="4"/>
  <c r="AK93" i="4"/>
  <c r="AJ93" i="4"/>
  <c r="AI93" i="4"/>
  <c r="AH93" i="4"/>
  <c r="AG93" i="4"/>
  <c r="AF93" i="4"/>
  <c r="AE93" i="4"/>
  <c r="AD93" i="4"/>
  <c r="AK92" i="4"/>
  <c r="AJ92" i="4"/>
  <c r="AI92" i="4"/>
  <c r="AH92" i="4"/>
  <c r="AG92" i="4"/>
  <c r="AF92" i="4"/>
  <c r="AE92" i="4"/>
  <c r="AD92" i="4"/>
  <c r="AK91" i="4"/>
  <c r="AJ91" i="4"/>
  <c r="AI91" i="4"/>
  <c r="AH91" i="4"/>
  <c r="AG91" i="4"/>
  <c r="AF91" i="4"/>
  <c r="AE91" i="4"/>
  <c r="AD91" i="4"/>
  <c r="AK90" i="4"/>
  <c r="AJ90" i="4"/>
  <c r="AI90" i="4"/>
  <c r="AH90" i="4"/>
  <c r="AG90" i="4"/>
  <c r="AF90" i="4"/>
  <c r="AE90" i="4"/>
  <c r="AD90" i="4"/>
  <c r="AK89" i="4"/>
  <c r="AJ89" i="4"/>
  <c r="AI89" i="4"/>
  <c r="AH89" i="4"/>
  <c r="AG89" i="4"/>
  <c r="AF89" i="4"/>
  <c r="AE89" i="4"/>
  <c r="AD89" i="4"/>
  <c r="AK88" i="4"/>
  <c r="AJ88" i="4"/>
  <c r="AI88" i="4"/>
  <c r="AH88" i="4"/>
  <c r="AG88" i="4"/>
  <c r="AF88" i="4"/>
  <c r="AE88" i="4"/>
  <c r="AD88" i="4"/>
  <c r="AK87" i="4"/>
  <c r="AJ87" i="4"/>
  <c r="AI87" i="4"/>
  <c r="AH87" i="4"/>
  <c r="AG87" i="4"/>
  <c r="AF87" i="4"/>
  <c r="AE87" i="4"/>
  <c r="AD87" i="4"/>
  <c r="AK86" i="4"/>
  <c r="AJ86" i="4"/>
  <c r="AI86" i="4"/>
  <c r="AH86" i="4"/>
  <c r="AG86" i="4"/>
  <c r="AF86" i="4"/>
  <c r="AE86" i="4"/>
  <c r="AD86" i="4"/>
  <c r="AK85" i="4"/>
  <c r="AJ85" i="4"/>
  <c r="AI85" i="4"/>
  <c r="AH85" i="4"/>
  <c r="AG85" i="4"/>
  <c r="AF85" i="4"/>
  <c r="AE85" i="4"/>
  <c r="AD85" i="4"/>
  <c r="AK84" i="4"/>
  <c r="AJ84" i="4"/>
  <c r="AI84" i="4"/>
  <c r="AH84" i="4"/>
  <c r="AG84" i="4"/>
  <c r="AF84" i="4"/>
  <c r="AE84" i="4"/>
  <c r="AD84" i="4"/>
  <c r="AK45" i="4"/>
  <c r="AK80" i="4"/>
  <c r="AJ80" i="4"/>
  <c r="AI80" i="4"/>
  <c r="AH80" i="4"/>
  <c r="AG80" i="4"/>
  <c r="AF80" i="4"/>
  <c r="AE80" i="4"/>
  <c r="AD80" i="4"/>
  <c r="AK43" i="4"/>
  <c r="AK79" i="4"/>
  <c r="AJ79" i="4"/>
  <c r="AI79" i="4"/>
  <c r="AH79" i="4"/>
  <c r="AG79" i="4"/>
  <c r="AF79" i="4"/>
  <c r="AE79" i="4"/>
  <c r="AD79" i="4"/>
  <c r="AK42" i="4"/>
  <c r="AK78" i="4"/>
  <c r="AJ78" i="4"/>
  <c r="AI78" i="4"/>
  <c r="AH78" i="4"/>
  <c r="AG78" i="4"/>
  <c r="AF78" i="4"/>
  <c r="AE78" i="4"/>
  <c r="AD78" i="4"/>
  <c r="AK41" i="4"/>
  <c r="AK77" i="4"/>
  <c r="AJ77" i="4"/>
  <c r="AI77" i="4"/>
  <c r="AH77" i="4"/>
  <c r="AG77" i="4"/>
  <c r="AF77" i="4"/>
  <c r="AE77" i="4"/>
  <c r="AD77" i="4"/>
  <c r="AK40" i="4"/>
  <c r="AK76" i="4"/>
  <c r="AJ76" i="4"/>
  <c r="AI76" i="4"/>
  <c r="AH76" i="4"/>
  <c r="AG76" i="4"/>
  <c r="AF76" i="4"/>
  <c r="AE76" i="4"/>
  <c r="AD76" i="4"/>
  <c r="AK39" i="4"/>
  <c r="AK75" i="4"/>
  <c r="AJ75" i="4"/>
  <c r="AI75" i="4"/>
  <c r="AH75" i="4"/>
  <c r="AG75" i="4"/>
  <c r="AF75" i="4"/>
  <c r="AE75" i="4"/>
  <c r="AD75" i="4"/>
  <c r="AK38" i="4"/>
  <c r="AK74" i="4"/>
  <c r="AJ74" i="4"/>
  <c r="AI74" i="4"/>
  <c r="AH74" i="4"/>
  <c r="AG74" i="4"/>
  <c r="AF74" i="4"/>
  <c r="AE74" i="4"/>
  <c r="AD74" i="4"/>
  <c r="AK37" i="4"/>
  <c r="AK73" i="4"/>
  <c r="AJ73" i="4"/>
  <c r="AI73" i="4"/>
  <c r="AH73" i="4"/>
  <c r="AG73" i="4"/>
  <c r="AF73" i="4"/>
  <c r="AE73" i="4"/>
  <c r="AD73" i="4"/>
  <c r="AK72" i="4"/>
  <c r="AJ72" i="4"/>
  <c r="AI72" i="4"/>
  <c r="AH72" i="4"/>
  <c r="AG72" i="4"/>
  <c r="AF72" i="4"/>
  <c r="AE72" i="4"/>
  <c r="AD72" i="4"/>
  <c r="AK71" i="4"/>
  <c r="AJ71" i="4"/>
  <c r="AI71" i="4"/>
  <c r="AH71" i="4"/>
  <c r="AG71" i="4"/>
  <c r="AF71" i="4"/>
  <c r="AE71" i="4"/>
  <c r="AD71" i="4"/>
  <c r="AK34" i="4"/>
  <c r="AK70" i="4"/>
  <c r="AJ70" i="4"/>
  <c r="AI70" i="4"/>
  <c r="AH70" i="4"/>
  <c r="AG70" i="4"/>
  <c r="AF70" i="4"/>
  <c r="AE70" i="4"/>
  <c r="AD70" i="4"/>
  <c r="AK33" i="4"/>
  <c r="AK69" i="4"/>
  <c r="AJ69" i="4"/>
  <c r="AI69" i="4"/>
  <c r="AH69" i="4"/>
  <c r="AG69" i="4"/>
  <c r="AF69" i="4"/>
  <c r="AE69" i="4"/>
  <c r="AD69" i="4"/>
  <c r="AK32" i="4"/>
  <c r="AK68" i="4"/>
  <c r="AJ68" i="4"/>
  <c r="AI68" i="4"/>
  <c r="AH68" i="4"/>
  <c r="AG68" i="4"/>
  <c r="AF68" i="4"/>
  <c r="AE68" i="4"/>
  <c r="AD68" i="4"/>
  <c r="AK31" i="4"/>
  <c r="AK67" i="4"/>
  <c r="AJ67" i="4"/>
  <c r="AI67" i="4"/>
  <c r="AH67" i="4"/>
  <c r="AG67" i="4"/>
  <c r="AF67" i="4"/>
  <c r="AE67" i="4"/>
  <c r="AD67" i="4"/>
  <c r="AK30" i="4"/>
  <c r="AK66" i="4"/>
  <c r="AJ66" i="4"/>
  <c r="AI66" i="4"/>
  <c r="AH66" i="4"/>
  <c r="AG66" i="4"/>
  <c r="AF66" i="4"/>
  <c r="AE66" i="4"/>
  <c r="AD66" i="4"/>
  <c r="AK29" i="4"/>
  <c r="AK65" i="4"/>
  <c r="AJ65" i="4"/>
  <c r="AI65" i="4"/>
  <c r="AH65" i="4"/>
  <c r="AG65" i="4"/>
  <c r="AF65" i="4"/>
  <c r="AE65" i="4"/>
  <c r="AD65" i="4"/>
  <c r="AK64" i="4"/>
  <c r="AJ64" i="4"/>
  <c r="AI64" i="4"/>
  <c r="AH64" i="4"/>
  <c r="AG64" i="4"/>
  <c r="AF64" i="4"/>
  <c r="AE64" i="4"/>
  <c r="AD64" i="4"/>
  <c r="AJ63" i="4"/>
  <c r="AH63" i="4"/>
  <c r="AG63" i="4"/>
  <c r="AF63" i="4"/>
  <c r="AE63" i="4"/>
  <c r="AD63" i="4"/>
  <c r="AJ62" i="4"/>
  <c r="AH62" i="4"/>
  <c r="AG62" i="4"/>
  <c r="AF62" i="4"/>
  <c r="AE62" i="4"/>
  <c r="AD62" i="4"/>
  <c r="AJ61" i="4"/>
  <c r="AH61" i="4"/>
  <c r="AG61" i="4"/>
  <c r="AF61" i="4"/>
  <c r="AE61" i="4"/>
  <c r="AD61" i="4"/>
  <c r="AJ60" i="4"/>
  <c r="AH60" i="4"/>
  <c r="AG60" i="4"/>
  <c r="AF60" i="4"/>
  <c r="AE60" i="4"/>
  <c r="AD60" i="4"/>
  <c r="AJ59" i="4"/>
  <c r="AH59" i="4"/>
  <c r="AG59" i="4"/>
  <c r="AF59" i="4"/>
  <c r="AE59" i="4"/>
  <c r="AD59" i="4"/>
  <c r="AJ58" i="4"/>
  <c r="AH58" i="4"/>
  <c r="AG58" i="4"/>
  <c r="AF58" i="4"/>
  <c r="AE58" i="4"/>
  <c r="AD58" i="4"/>
  <c r="AJ57" i="4"/>
  <c r="AH57" i="4"/>
  <c r="AG57" i="4"/>
  <c r="AF57" i="4"/>
  <c r="AE57" i="4"/>
  <c r="AD57" i="4"/>
  <c r="AK56" i="4"/>
  <c r="AJ56" i="4"/>
  <c r="AH56" i="4"/>
  <c r="AG56" i="4"/>
  <c r="AF56" i="4"/>
  <c r="AE56" i="4"/>
  <c r="AD56" i="4"/>
  <c r="AJ55" i="4"/>
  <c r="AH55" i="4"/>
  <c r="AG55" i="4"/>
  <c r="AF55" i="4"/>
  <c r="AE55" i="4"/>
  <c r="AD55" i="4"/>
  <c r="AK54" i="4"/>
  <c r="AJ54" i="4"/>
  <c r="AI54" i="4"/>
  <c r="AH54" i="4"/>
  <c r="AG54" i="4"/>
  <c r="AF54" i="4"/>
  <c r="AE54" i="4"/>
  <c r="AD54" i="4"/>
  <c r="AD26" i="4"/>
  <c r="AK53" i="4"/>
  <c r="AJ53" i="4"/>
  <c r="AI53" i="4"/>
  <c r="AH53" i="4"/>
  <c r="AG53" i="4"/>
  <c r="AF53" i="4"/>
  <c r="AE53" i="4"/>
  <c r="AD53" i="4"/>
  <c r="AK52" i="4"/>
  <c r="AJ52" i="4"/>
  <c r="AI52" i="4"/>
  <c r="AH52" i="4"/>
  <c r="AG52" i="4"/>
  <c r="AF52" i="4"/>
  <c r="AE52" i="4"/>
  <c r="AD52" i="4"/>
  <c r="AK51" i="4"/>
  <c r="AJ51" i="4"/>
  <c r="AI51" i="4"/>
  <c r="AH51" i="4"/>
  <c r="AG51" i="4"/>
  <c r="AF51" i="4"/>
  <c r="AE51" i="4"/>
  <c r="AD51" i="4"/>
  <c r="AK50" i="4"/>
  <c r="AJ50" i="4"/>
  <c r="AI50" i="4"/>
  <c r="AH50" i="4"/>
  <c r="AG50" i="4"/>
  <c r="AF50" i="4"/>
  <c r="AE50" i="4"/>
  <c r="AD50" i="4"/>
  <c r="AK49" i="4"/>
  <c r="AJ49" i="4"/>
  <c r="AI49" i="4"/>
  <c r="AH49" i="4"/>
  <c r="AG49" i="4"/>
  <c r="AF49" i="4"/>
  <c r="AE49" i="4"/>
  <c r="AD49" i="4"/>
  <c r="AK48" i="4"/>
  <c r="AJ48" i="4"/>
  <c r="AI48" i="4"/>
  <c r="AH48" i="4"/>
  <c r="AG48" i="4"/>
  <c r="AF48" i="4"/>
  <c r="AE48" i="4"/>
  <c r="AD48" i="4"/>
  <c r="AJ47" i="4"/>
  <c r="AH47" i="4"/>
  <c r="AG47" i="4"/>
  <c r="AF47" i="4"/>
  <c r="AE47" i="4"/>
  <c r="AD47" i="4"/>
  <c r="AK46" i="4"/>
  <c r="AJ46" i="4"/>
  <c r="AH46" i="4"/>
  <c r="AG46" i="4"/>
  <c r="AF46" i="4"/>
  <c r="AE46" i="4"/>
  <c r="AD46" i="4"/>
  <c r="AJ45" i="4"/>
  <c r="AH45" i="4"/>
  <c r="AG45" i="4"/>
  <c r="AF45" i="4"/>
  <c r="AE45" i="4"/>
  <c r="AD45" i="4"/>
  <c r="AK44" i="4"/>
  <c r="AJ44" i="4"/>
  <c r="AH44" i="4"/>
  <c r="AG44" i="4"/>
  <c r="AF44" i="4"/>
  <c r="AE44" i="4"/>
  <c r="AD44" i="4"/>
  <c r="AJ43" i="4"/>
  <c r="AH43" i="4"/>
  <c r="AG43" i="4"/>
  <c r="AF43" i="4"/>
  <c r="AE43" i="4"/>
  <c r="AD43" i="4"/>
  <c r="AJ42" i="4"/>
  <c r="AH42" i="4"/>
  <c r="AG42" i="4"/>
  <c r="AF42" i="4"/>
  <c r="AE42" i="4"/>
  <c r="AD42" i="4"/>
  <c r="AJ41" i="4"/>
  <c r="AH41" i="4"/>
  <c r="AG41" i="4"/>
  <c r="AF41" i="4"/>
  <c r="AE41" i="4"/>
  <c r="AD41" i="4"/>
  <c r="AJ40" i="4"/>
  <c r="AH40" i="4"/>
  <c r="AG40" i="4"/>
  <c r="AF40" i="4"/>
  <c r="AE40" i="4"/>
  <c r="AD40" i="4"/>
  <c r="AJ39" i="4"/>
  <c r="AH39" i="4"/>
  <c r="AG39" i="4"/>
  <c r="AF39" i="4"/>
  <c r="AE39" i="4"/>
  <c r="AD39" i="4"/>
  <c r="AJ38" i="4"/>
  <c r="AH38" i="4"/>
  <c r="AG38" i="4"/>
  <c r="AF38" i="4"/>
  <c r="AE38" i="4"/>
  <c r="AD38" i="4"/>
  <c r="AJ37" i="4"/>
  <c r="AH37" i="4"/>
  <c r="AG37" i="4"/>
  <c r="AF37" i="4"/>
  <c r="AE37" i="4"/>
  <c r="AD37" i="4"/>
  <c r="AK36" i="4"/>
  <c r="AJ36" i="4"/>
  <c r="AH36" i="4"/>
  <c r="AG36" i="4"/>
  <c r="AF36" i="4"/>
  <c r="AE36" i="4"/>
  <c r="AD36" i="4"/>
  <c r="AK35" i="4"/>
  <c r="AJ35" i="4"/>
  <c r="AH35" i="4"/>
  <c r="AG35" i="4"/>
  <c r="AF35" i="4"/>
  <c r="AE35" i="4"/>
  <c r="AD35" i="4"/>
  <c r="AJ34" i="4"/>
  <c r="AH34" i="4"/>
  <c r="AG34" i="4"/>
  <c r="AF34" i="4"/>
  <c r="AE34" i="4"/>
  <c r="AD34" i="4"/>
  <c r="AJ33" i="4"/>
  <c r="AH33" i="4"/>
  <c r="AG33" i="4"/>
  <c r="AF33" i="4"/>
  <c r="AE33" i="4"/>
  <c r="AD33" i="4"/>
  <c r="AJ32" i="4"/>
  <c r="AH32" i="4"/>
  <c r="AG32" i="4"/>
  <c r="AF32" i="4"/>
  <c r="AE32" i="4"/>
  <c r="AD32" i="4"/>
  <c r="AJ31" i="4"/>
  <c r="AH31" i="4"/>
  <c r="AG31" i="4"/>
  <c r="AF31" i="4"/>
  <c r="AE31" i="4"/>
  <c r="AD31" i="4"/>
  <c r="AJ30" i="4"/>
  <c r="AH30" i="4"/>
  <c r="AG30" i="4"/>
  <c r="AF30" i="4"/>
  <c r="AE30" i="4"/>
  <c r="AD30" i="4"/>
  <c r="AJ29" i="4"/>
  <c r="AH29" i="4"/>
  <c r="AG29" i="4"/>
  <c r="AF29" i="4"/>
  <c r="AE29" i="4"/>
  <c r="AD29" i="4"/>
  <c r="AK28" i="4"/>
  <c r="AJ28" i="4"/>
  <c r="AI28" i="4"/>
  <c r="AH28" i="4"/>
  <c r="AG28" i="4"/>
  <c r="AF28" i="4"/>
  <c r="AE28" i="4"/>
  <c r="AD28" i="4"/>
  <c r="AK27" i="4"/>
  <c r="AJ27" i="4"/>
  <c r="AI27" i="4"/>
  <c r="AH27" i="4"/>
  <c r="AG27" i="4"/>
  <c r="AF27" i="4"/>
  <c r="AE27" i="4"/>
  <c r="AD27" i="4"/>
  <c r="O27" i="4"/>
  <c r="AK26" i="4"/>
  <c r="AJ26" i="4"/>
  <c r="AI26" i="4"/>
  <c r="AH26" i="4"/>
  <c r="AG26" i="4"/>
  <c r="AF26" i="4"/>
  <c r="AE26" i="4"/>
  <c r="AK25" i="4"/>
  <c r="AJ25" i="4"/>
  <c r="AI25" i="4"/>
  <c r="AH25" i="4"/>
  <c r="AG25" i="4"/>
  <c r="AF25" i="4"/>
  <c r="AE25" i="4"/>
  <c r="AD25" i="4"/>
  <c r="O25" i="4"/>
  <c r="AK24" i="4"/>
  <c r="AJ24" i="4"/>
  <c r="AI24" i="4"/>
  <c r="AH24" i="4"/>
  <c r="AG24" i="4"/>
  <c r="AF24" i="4"/>
  <c r="AE24" i="4"/>
  <c r="AD24" i="4"/>
  <c r="AK23" i="4"/>
  <c r="AJ23" i="4"/>
  <c r="AI23" i="4"/>
  <c r="AH23" i="4"/>
  <c r="AG23" i="4"/>
  <c r="AF23" i="4"/>
  <c r="AE23" i="4"/>
  <c r="AD23" i="4"/>
  <c r="O23" i="4"/>
  <c r="AK22" i="4"/>
  <c r="AJ22" i="4"/>
  <c r="AI22" i="4"/>
  <c r="AH22" i="4"/>
  <c r="AG22" i="4"/>
  <c r="AF22" i="4"/>
  <c r="AE22" i="4"/>
  <c r="AD22" i="4"/>
  <c r="AK21" i="4"/>
  <c r="AJ21" i="4"/>
  <c r="AI21" i="4"/>
  <c r="AH21" i="4"/>
  <c r="AG21" i="4"/>
  <c r="AF21" i="4"/>
  <c r="AE21" i="4"/>
  <c r="AD21" i="4"/>
  <c r="AK20" i="4"/>
  <c r="AJ20" i="4"/>
  <c r="AI20" i="4"/>
  <c r="AH20" i="4"/>
  <c r="AG20" i="4"/>
  <c r="AF20" i="4"/>
  <c r="AE20" i="4"/>
  <c r="AD20" i="4"/>
  <c r="AK19" i="4"/>
  <c r="AJ19" i="4"/>
  <c r="AI19" i="4"/>
  <c r="AH19" i="4"/>
  <c r="AG19" i="4"/>
  <c r="AF19" i="4"/>
  <c r="AE19" i="4"/>
  <c r="AD19" i="4"/>
  <c r="AK18" i="4"/>
  <c r="AJ18" i="4"/>
  <c r="AI18" i="4"/>
  <c r="AH18" i="4"/>
  <c r="AG18" i="4"/>
  <c r="AF18" i="4"/>
  <c r="AE18" i="4"/>
  <c r="AD18" i="4"/>
  <c r="AK17" i="4"/>
  <c r="AJ17" i="4"/>
  <c r="AI17" i="4"/>
  <c r="AH17" i="4"/>
  <c r="AG17" i="4"/>
  <c r="AF17" i="4"/>
  <c r="AE17" i="4"/>
  <c r="AD17" i="4"/>
  <c r="AK16" i="4"/>
  <c r="AJ16" i="4"/>
  <c r="AI16" i="4"/>
  <c r="AH16" i="4"/>
  <c r="AG16" i="4"/>
  <c r="AF16" i="4"/>
  <c r="AE16" i="4"/>
  <c r="AD16" i="4"/>
  <c r="AK15" i="4"/>
  <c r="AJ15" i="4"/>
  <c r="AI15" i="4"/>
  <c r="AH15" i="4"/>
  <c r="AG15" i="4"/>
  <c r="AF15" i="4"/>
  <c r="AE15" i="4"/>
  <c r="AD15" i="4"/>
  <c r="AK14" i="4"/>
  <c r="AJ14" i="4"/>
  <c r="AI14" i="4"/>
  <c r="AH14" i="4"/>
  <c r="AG14" i="4"/>
  <c r="AF14" i="4"/>
  <c r="AE14" i="4"/>
  <c r="AD14" i="4"/>
  <c r="AK13" i="4"/>
  <c r="AJ13" i="4"/>
  <c r="AI13" i="4"/>
  <c r="AH13" i="4"/>
  <c r="AG13" i="4"/>
  <c r="AF13" i="4"/>
  <c r="AE13" i="4"/>
  <c r="AD13" i="4"/>
  <c r="AK12" i="4"/>
  <c r="AJ12" i="4"/>
  <c r="AI12" i="4"/>
  <c r="AH12" i="4"/>
  <c r="AG12" i="4"/>
  <c r="AF12" i="4"/>
  <c r="AE12" i="4"/>
  <c r="AD12" i="4"/>
  <c r="AK11" i="4"/>
  <c r="AJ11" i="4"/>
  <c r="AI11" i="4"/>
  <c r="AH11" i="4"/>
  <c r="AG11" i="4"/>
  <c r="AF11" i="4"/>
  <c r="AE11" i="4"/>
  <c r="AD11" i="4"/>
  <c r="AK10" i="4"/>
  <c r="AJ10" i="4"/>
  <c r="AI10" i="4"/>
  <c r="AH10" i="4"/>
  <c r="AG10" i="4"/>
  <c r="AF10" i="4"/>
  <c r="AE10" i="4"/>
  <c r="AD10" i="4"/>
  <c r="AK9" i="4"/>
  <c r="AJ9" i="4"/>
  <c r="AI9" i="4"/>
  <c r="AH9" i="4"/>
  <c r="AG9" i="4"/>
  <c r="AF9" i="4"/>
  <c r="AE9" i="4"/>
  <c r="AD9" i="4"/>
  <c r="AK8" i="4"/>
  <c r="AJ8" i="4"/>
  <c r="AI8" i="4"/>
  <c r="AH8" i="4"/>
  <c r="AG8" i="4"/>
  <c r="AF8" i="4"/>
  <c r="AE8" i="4"/>
  <c r="AD8" i="4"/>
  <c r="AK7" i="4"/>
  <c r="AJ7" i="4"/>
  <c r="AI7" i="4"/>
  <c r="AH7" i="4"/>
  <c r="AG7" i="4"/>
  <c r="AF7" i="4"/>
  <c r="AE7" i="4"/>
  <c r="AD7" i="4"/>
  <c r="AK6" i="4"/>
  <c r="AJ6" i="4"/>
  <c r="AI6" i="4"/>
  <c r="AH6" i="4"/>
  <c r="AG6" i="4"/>
  <c r="AF6" i="4"/>
  <c r="AE6" i="4"/>
  <c r="AD6" i="4"/>
  <c r="AK5" i="4"/>
  <c r="AJ5" i="4"/>
  <c r="AI5" i="4"/>
  <c r="AH5" i="4"/>
  <c r="AG5" i="4"/>
  <c r="AF5" i="4"/>
  <c r="AE5" i="4"/>
  <c r="AD5" i="4"/>
  <c r="AK4" i="4"/>
  <c r="AJ4" i="4"/>
  <c r="AI4" i="4"/>
  <c r="AH4" i="4"/>
  <c r="AG4" i="4"/>
  <c r="AF4" i="4"/>
  <c r="AE4" i="4"/>
  <c r="AD4" i="4"/>
  <c r="AK3" i="4"/>
  <c r="AJ3" i="4"/>
  <c r="AI3" i="4"/>
  <c r="AH3" i="4"/>
  <c r="AG3" i="4"/>
  <c r="AF3" i="4"/>
  <c r="AE3" i="4"/>
  <c r="AD3" i="4"/>
  <c r="K66" i="4" l="1"/>
  <c r="AI29" i="4" s="1"/>
  <c r="P21" i="4"/>
  <c r="AI31" i="4"/>
  <c r="K67" i="4"/>
  <c r="AI30" i="4" s="1"/>
  <c r="AI32" i="4"/>
  <c r="AI61" i="4"/>
  <c r="AI60" i="4"/>
  <c r="AI58" i="4"/>
  <c r="AI62" i="4"/>
  <c r="AI55" i="4"/>
  <c r="AI59" i="4"/>
  <c r="AI63" i="4"/>
  <c r="AI47" i="4"/>
  <c r="AI33" i="4"/>
  <c r="AK63" i="4"/>
  <c r="AK61" i="4"/>
  <c r="AK59" i="4"/>
  <c r="AK55" i="4"/>
  <c r="AK60" i="4"/>
  <c r="AK62" i="4"/>
  <c r="AK5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<sst xmlns="http://schemas.openxmlformats.org/spreadsheetml/2006/main" count="90" uniqueCount="78">
  <si>
    <t>CONTACT PHONE:</t>
  </si>
  <si>
    <t>CONTACT EMAIL:</t>
  </si>
  <si>
    <t>MAILING ADDRESS:</t>
  </si>
  <si>
    <t>4D@STPAUL.GOV</t>
  </si>
  <si>
    <t xml:space="preserve">
# OF 
BED
ROOMS</t>
  </si>
  <si>
    <t>UNIT #</t>
  </si>
  <si>
    <t># BED ROOMS</t>
  </si>
  <si>
    <t>BED ROOM SIZES</t>
  </si>
  <si>
    <t>4D UNIT?</t>
  </si>
  <si>
    <t>50% or 60% AMI</t>
  </si>
  <si>
    <t>OCCUPIED?</t>
  </si>
  <si>
    <t>CURRENT RENT</t>
  </si>
  <si>
    <t>MAX 4D RENT</t>
  </si>
  <si>
    <t>SUBMISSION:</t>
  </si>
  <si>
    <t xml:space="preserve">THIS FORM IS A REQUIRED PART OF THE FULL 4D APPLICATION PACKAGE                                                     </t>
  </si>
  <si>
    <t xml:space="preserve">ENTER PROPERTY, OWNER, CONTACT, &amp; UNIT COMMITMENT ON THIS PAGE 1                                             </t>
  </si>
  <si>
    <t>TO SPEED REVIEW, INFORMATION SHOULD MATCH CORRESPONDING ENTRIES ON THE 4D APPLICATION.</t>
  </si>
  <si>
    <t>4D PROPERTY ADDRESS:</t>
  </si>
  <si>
    <t>4D UNIT COMMITMENTS:</t>
  </si>
  <si>
    <t xml:space="preserve">TOTAL UNITS: </t>
  </si>
  <si>
    <t>PARCEL ID/PIN:</t>
  </si>
  <si>
    <t>PROPERTY OWNER(S):</t>
  </si>
  <si>
    <t xml:space="preserve"># 4D UNITS AT 50%AMI: </t>
  </si>
  <si>
    <t xml:space="preserve"># 4D UNITS AT 60%AMI: </t>
  </si>
  <si>
    <r>
      <t>50% AMI</t>
    </r>
    <r>
      <rPr>
        <sz val="9"/>
        <color rgb="FF000000"/>
        <rFont val="Red Hat Text"/>
      </rPr>
      <t xml:space="preserve"> </t>
    </r>
  </si>
  <si>
    <r>
      <t>60% AMI</t>
    </r>
    <r>
      <rPr>
        <sz val="9"/>
        <color rgb="FF000000"/>
        <rFont val="Red Hat Text"/>
      </rPr>
      <t xml:space="preserve"> </t>
    </r>
  </si>
  <si>
    <t>Household Size</t>
  </si>
  <si>
    <t>(# of Persons)</t>
  </si>
  <si>
    <t>Income Limit</t>
  </si>
  <si>
    <t xml:space="preserve">PROGRAM GUIDELINES: </t>
  </si>
  <si>
    <t>www.stpaul.gov/4d</t>
  </si>
  <si>
    <t>4D APPLICATION FORM</t>
  </si>
  <si>
    <t>6 BR</t>
  </si>
  <si>
    <t>Standard Utility Allowance</t>
  </si>
  <si>
    <t>Total Rent Limit</t>
  </si>
  <si>
    <t>INSTRUCTIONS: FOR ASSISTANCE, CONTACT 4D@STPAUL.GOV OR 651-266-6671</t>
  </si>
  <si>
    <t xml:space="preserve">PLEASE READ:  UTILITY ALLOWANCE REQUIREMENT                                                             </t>
  </si>
  <si>
    <r>
      <t xml:space="preserve">Utility allowances must be added to the base rent for utilities paid by the tenant to capture a tenant’s full housing cost: </t>
    </r>
    <r>
      <rPr>
        <b/>
        <sz val="8"/>
        <color theme="1"/>
        <rFont val="Open Sans"/>
        <family val="2"/>
        <scheme val="minor"/>
      </rPr>
      <t>base rents and utility allowances together cannot exceed 4d maximum rent limits</t>
    </r>
    <r>
      <rPr>
        <sz val="8"/>
        <color theme="1"/>
        <rFont val="Open Sans"/>
        <family val="2"/>
        <scheme val="minor"/>
      </rPr>
      <t>. The City has adopted a</t>
    </r>
  </si>
  <si>
    <t>standard naturally occurring affordable housing (NOAH) utility allowance for all 4d properties to facilitate a straightforward annual compliance process. The City has used the utility allowance percentages to calculate a maximum base</t>
  </si>
  <si>
    <t>4D INCOME LIMITS</t>
  </si>
  <si>
    <r>
      <rPr>
        <b/>
        <sz val="10.5"/>
        <color rgb="FF000000"/>
        <rFont val="Red Hat Text"/>
      </rPr>
      <t>5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</si>
  <si>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0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</si>
  <si>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1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</si>
  <si>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2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</si>
  <si>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3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</si>
  <si>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  <scheme val="major"/>
      </rPr>
      <t>4</t>
    </r>
    <r>
      <rPr>
        <b/>
        <sz val="10"/>
        <color rgb="FF000000"/>
        <rFont val="Red Hat Text Medium"/>
      </rPr>
      <t xml:space="preserve"> BR</t>
    </r>
  </si>
  <si>
    <t>Note: Tenants in 4d units must have income verified only upon move-in.</t>
  </si>
  <si>
    <t>4D RENT ROLL</t>
  </si>
  <si>
    <t>AFTER SUBMITTING THE APPLICATION, YOU WILL BE ASKED TO EMAIL A COPY OF THIS DOCUMENT TO  4D@STPAUL.GOV.</t>
  </si>
  <si>
    <t>IN ADDITION TO THESE INSTRUCTIONS, PLEASE REVIEW THE 4D PROGRAM GUIDELINES.</t>
  </si>
  <si>
    <r>
      <t>THIS INFO SHOULD CORRESPOND WITH RELEVANT ENTRIES ON THE 4D APPLICATION FORM</t>
    </r>
    <r>
      <rPr>
        <sz val="6"/>
        <color theme="1"/>
        <rFont val="Open Sans"/>
        <family val="2"/>
        <scheme val="minor"/>
      </rPr>
      <t xml:space="preserve"> </t>
    </r>
    <r>
      <rPr>
        <i/>
        <sz val="6"/>
        <color theme="1"/>
        <rFont val="Open Sans"/>
        <family val="2"/>
        <scheme val="minor"/>
      </rPr>
      <t>(E.G. NUMBER OF UNITS).</t>
    </r>
  </si>
  <si>
    <t>For properties where actual cost of utilities is lower than the utility allowance portion of the total, Owners should contact 4d Staff at 4d@stpaul.gov.</t>
  </si>
  <si>
    <r>
      <rPr>
        <b/>
        <sz val="20"/>
        <color theme="0"/>
        <rFont val="Red Hat Text"/>
      </rPr>
      <t>4D RENT ROLL FORM - MULTIFAMILY (3-UNIT PROPERTY)</t>
    </r>
    <r>
      <rPr>
        <b/>
        <sz val="22"/>
        <color theme="0"/>
        <rFont val="Red Hat Text"/>
      </rPr>
      <t xml:space="preserve">
</t>
    </r>
    <r>
      <rPr>
        <sz val="14"/>
        <color theme="0"/>
        <rFont val="Red Hat Text"/>
      </rPr>
      <t>SAINT PAUL 4D AFFORDABLE HOUSING INCENTIVE PROGRAM</t>
    </r>
  </si>
  <si>
    <t>60%AMI 4D RENT LIMITS (3+ UNIT PROPERTY)</t>
  </si>
  <si>
    <t>50%AMI 4D RENT LIMITS (3+ UNIT PROPERTY)</t>
  </si>
  <si>
    <r>
      <rPr>
        <b/>
        <sz val="9"/>
        <color rgb="FF000000"/>
        <rFont val="Red Hat Text"/>
      </rPr>
      <t>Unit Size</t>
    </r>
    <r>
      <rPr>
        <b/>
        <i/>
        <sz val="6"/>
        <color rgb="FF000000"/>
        <rFont val="Red Hat Text"/>
      </rPr>
      <t xml:space="preserve">
(# of Bedrooms)</t>
    </r>
  </si>
  <si>
    <t>Base Rent Limit</t>
  </si>
  <si>
    <t xml:space="preserve">PLEASE ENTER INFORMATION ABOUT YOUR PROPERTY'S UNITS BELOW. </t>
  </si>
  <si>
    <t xml:space="preserve">ENTER UNIT INFORMATION FOR ALL UNITS ON PAGE 2. PLEASE REFER TO THE EXAMPLE AT THE TOP OF THE PAGE.                                                                 </t>
  </si>
  <si>
    <t>rent limit for three property types (Single-family home, Duplex (2 unit), and 3+ unit Multifamily). The standard utility allowances are provided below and will be added to the rent totals for your unit in the Rent Roll beginning on Page 2.</t>
  </si>
  <si>
    <t>https://www.surveymonkey.com/r/StPaul4d2025</t>
  </si>
  <si>
    <t xml:space="preserve">
IF VACANT, WHAT WAS DATE OF LAST OCCUPANCY?</t>
  </si>
  <si>
    <t>LIST ALL DWELLING UNITS, INCLUDING OWNER-OCCUPIED, VACANT, AND NON-4D UNITS. IF ANY UNIT IS OMITTED, THIS FORM IS CONSIDERED INCOMPLETE.</t>
  </si>
  <si>
    <t>PLEASE EMAIL TO:</t>
  </si>
  <si>
    <r>
      <t xml:space="preserve">CONTACT/AGENT/MANAGER  </t>
    </r>
    <r>
      <rPr>
        <i/>
        <sz val="9"/>
        <rFont val="Red Hat Text"/>
      </rPr>
      <t>(IF SEPARATE FROM OWNER)</t>
    </r>
  </si>
  <si>
    <t xml:space="preserve">TOTAL 4D UNITS REQUESTED: </t>
  </si>
  <si>
    <t>EACH PROPERTY'S APPLICATION MUST INCLUDE THIS SEPARATE 4D RENT ROLL, SUBMITTED ALONG WITH ANY OTHER REQUIRED DOCUMENTS BY FRIDAY, DECEMBER 20</t>
  </si>
  <si>
    <t>PRESERVE AT 50%AMI OR 60%AMI OR REMAIN MARKET-RATE (NON-4D)?</t>
  </si>
  <si>
    <r>
      <t xml:space="preserve">
UNIT #
</t>
    </r>
    <r>
      <rPr>
        <i/>
        <sz val="8"/>
        <color theme="1"/>
        <rFont val="Red Hat Text"/>
      </rPr>
      <t>Include all units, even if not 4d.</t>
    </r>
  </si>
  <si>
    <r>
      <t xml:space="preserve">WILL UNIT BE VACANT ON 12/31/2024?
</t>
    </r>
    <r>
      <rPr>
        <i/>
        <sz val="8"/>
        <color theme="1"/>
        <rFont val="Red Hat Text"/>
      </rPr>
      <t>YES / NO</t>
    </r>
  </si>
  <si>
    <r>
      <t xml:space="preserve">4d PROGRAM STANDARD UTILITY ALLOWANCE
</t>
    </r>
    <r>
      <rPr>
        <i/>
        <sz val="8"/>
        <color theme="1"/>
        <rFont val="Red Hat Text"/>
      </rPr>
      <t>Monthly</t>
    </r>
  </si>
  <si>
    <r>
      <t xml:space="preserve">TOTAL RENT
</t>
    </r>
    <r>
      <rPr>
        <i/>
        <sz val="8"/>
        <color theme="1"/>
        <rFont val="Red Hat Text"/>
      </rPr>
      <t>Monthly</t>
    </r>
  </si>
  <si>
    <r>
      <t xml:space="preserve">
MAXIMUM 4D RENT</t>
    </r>
    <r>
      <rPr>
        <i/>
        <sz val="8"/>
        <color theme="1"/>
        <rFont val="Red Hat Text"/>
      </rPr>
      <t xml:space="preserve">
Monthly
(See Rent Limit table)</t>
    </r>
  </si>
  <si>
    <r>
      <t xml:space="preserve">
BASE RENT ON 12/31/2024
</t>
    </r>
    <r>
      <rPr>
        <i/>
        <sz val="8"/>
        <color theme="1"/>
        <rFont val="Red Hat Text"/>
      </rPr>
      <t>Input Unit Monthly Rent Here</t>
    </r>
  </si>
  <si>
    <t>Address 1</t>
  </si>
  <si>
    <t>(Address 2)</t>
  </si>
  <si>
    <t>City, State, Zip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</si>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</sst>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"/>
    <numFmt numFmtId="165" formatCode="000000000000"/>
  </numFmts>
  <fonts count="70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Red Hat Text"/>
    </font>
    <font>
      <sz val="16"/>
      <color theme="1"/>
      <name val="Open Sans"/>
      <family val="2"/>
    </font>
    <font>
      <b/>
      <sz val="11"/>
      <color theme="1"/>
      <name val="Red Hat Text"/>
    </font>
    <font>
      <sz val="9"/>
      <color theme="1"/>
      <name val="Open Sans"/>
      <family val="2"/>
    </font>
    <font>
      <b/>
      <sz val="13"/>
      <name val="Red Hat Text"/>
    </font>
    <font>
      <b/>
      <sz val="18"/>
      <color theme="1"/>
      <name val="Arial Nova"/>
      <family val="2"/>
    </font>
    <font>
      <i/>
      <sz val="9"/>
      <color theme="1" tint="0.249977111117893"/>
      <name val="Arial"/>
      <family val="2"/>
    </font>
    <font>
      <sz val="7"/>
      <color theme="1" tint="0.499984740745262"/>
      <name val="Open Sans SemiBold"/>
      <family val="2"/>
    </font>
    <font>
      <b/>
      <sz val="16"/>
      <name val="Red Hat Text"/>
    </font>
    <font>
      <b/>
      <sz val="12"/>
      <name val="Red Hat Text"/>
    </font>
    <font>
      <b/>
      <sz val="14"/>
      <color theme="1"/>
      <name val="Arial Nova"/>
      <family val="2"/>
    </font>
    <font>
      <b/>
      <sz val="8"/>
      <color theme="1"/>
      <name val="Red Hat Text"/>
    </font>
    <font>
      <i/>
      <sz val="8"/>
      <color theme="1"/>
      <name val="Red Hat Text"/>
    </font>
    <font>
      <b/>
      <sz val="11.5"/>
      <color rgb="FF071D49"/>
      <name val="Red Hat Text"/>
    </font>
    <font>
      <b/>
      <sz val="20"/>
      <color theme="0"/>
      <name val="Red Hat Text"/>
    </font>
    <font>
      <b/>
      <sz val="8"/>
      <color theme="1"/>
      <name val="Open Sans"/>
      <family val="2"/>
      <scheme val="minor"/>
    </font>
    <font>
      <sz val="8"/>
      <color theme="1"/>
      <name val="Open Sans"/>
      <family val="2"/>
      <scheme val="minor"/>
    </font>
    <font>
      <i/>
      <sz val="7"/>
      <color theme="1"/>
      <name val="Open Sans"/>
      <family val="2"/>
      <scheme val="minor"/>
    </font>
    <font>
      <b/>
      <sz val="10.5"/>
      <color rgb="FF000000"/>
      <name val="Red Hat Text"/>
    </font>
    <font>
      <sz val="10"/>
      <color theme="1"/>
      <name val="Red Hat Text Medium"/>
    </font>
    <font>
      <b/>
      <sz val="9"/>
      <color theme="1"/>
      <name val="Red Hat Text"/>
    </font>
    <font>
      <b/>
      <sz val="10"/>
      <color theme="1"/>
      <name val="Open Sans"/>
      <family val="2"/>
    </font>
    <font>
      <b/>
      <sz val="14"/>
      <name val="Red Hat Text"/>
    </font>
    <font>
      <b/>
      <sz val="11"/>
      <name val="Red Hat Text"/>
    </font>
    <font>
      <b/>
      <sz val="8"/>
      <color theme="1"/>
      <name val="Open Sans"/>
      <family val="2"/>
    </font>
    <font>
      <b/>
      <sz val="22"/>
      <color theme="0"/>
      <name val="Red Hat Text"/>
    </font>
    <font>
      <b/>
      <sz val="8.5"/>
      <color theme="1"/>
      <name val="Red Hat Text"/>
    </font>
    <font>
      <b/>
      <sz val="10"/>
      <color rgb="FF000000"/>
      <name val="Red Hat Text"/>
    </font>
    <font>
      <b/>
      <sz val="9"/>
      <color rgb="FF000000"/>
      <name val="Red Hat Text"/>
    </font>
    <font>
      <b/>
      <sz val="10"/>
      <color rgb="FFFFFFFF"/>
      <name val="Red Hat Text"/>
    </font>
    <font>
      <sz val="9"/>
      <color rgb="FF000000"/>
      <name val="Red Hat Text"/>
    </font>
    <font>
      <sz val="7"/>
      <color theme="1"/>
      <name val="Open Sans"/>
      <family val="2"/>
    </font>
    <font>
      <sz val="7"/>
      <color rgb="FF000000"/>
      <name val="Red Hat Text"/>
    </font>
    <font>
      <b/>
      <sz val="8"/>
      <color rgb="FF000000"/>
      <name val="Red Hat Text"/>
    </font>
    <font>
      <b/>
      <sz val="16"/>
      <name val="Arial Nova"/>
      <family val="2"/>
    </font>
    <font>
      <i/>
      <sz val="6"/>
      <color theme="1"/>
      <name val="Open Sans"/>
      <family val="2"/>
    </font>
    <font>
      <sz val="14"/>
      <color theme="0"/>
      <name val="Red Hat Text"/>
    </font>
    <font>
      <b/>
      <sz val="11"/>
      <color theme="10"/>
      <name val="Open Sans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Open Sans"/>
      <family val="2"/>
      <scheme val="minor"/>
    </font>
    <font>
      <b/>
      <sz val="18"/>
      <color theme="1"/>
      <name val="Red Hat Text"/>
    </font>
    <font>
      <b/>
      <sz val="8.5"/>
      <color theme="1"/>
      <name val="Open Sans"/>
      <family val="2"/>
      <scheme val="minor"/>
    </font>
    <font>
      <sz val="6"/>
      <color theme="1"/>
      <name val="Open Sans"/>
      <family val="2"/>
      <scheme val="minor"/>
    </font>
    <font>
      <i/>
      <sz val="6"/>
      <color theme="1"/>
      <name val="Open Sans"/>
      <family val="2"/>
      <scheme val="minor"/>
    </font>
    <font>
      <b/>
      <sz val="24"/>
      <name val="Arial Nova"/>
      <family val="2"/>
    </font>
    <font>
      <b/>
      <u/>
      <sz val="14"/>
      <name val="Arial Nova"/>
      <family val="2"/>
    </font>
    <font>
      <sz val="11"/>
      <color theme="1"/>
      <name val="Open Sans"/>
      <family val="2"/>
    </font>
    <font>
      <b/>
      <sz val="15"/>
      <name val="Red Hat Text"/>
    </font>
    <font>
      <b/>
      <sz val="10.5"/>
      <color rgb="FF000000"/>
      <name val="Red Hat Text"/>
      <scheme val="major"/>
    </font>
    <font>
      <b/>
      <sz val="16"/>
      <color theme="1"/>
      <name val="Arial Nova"/>
      <family val="2"/>
    </font>
    <font>
      <b/>
      <sz val="14"/>
      <name val="Arial Nova"/>
      <family val="2"/>
    </font>
    <font>
      <b/>
      <sz val="20"/>
      <name val="Arial Nova"/>
      <family val="2"/>
    </font>
    <font>
      <b/>
      <u/>
      <sz val="18"/>
      <color theme="10"/>
      <name val="Open Sans"/>
      <family val="2"/>
      <scheme val="minor"/>
    </font>
    <font>
      <b/>
      <sz val="10"/>
      <color rgb="FF000000"/>
      <name val="Red Hat Text Medium"/>
    </font>
    <font>
      <sz val="9"/>
      <color theme="1" tint="0.499984740745262"/>
      <name val="Open Sans ExtraBold"/>
      <family val="2"/>
    </font>
    <font>
      <b/>
      <sz val="7"/>
      <color rgb="FF000000"/>
      <name val="Red Hat Text"/>
    </font>
    <font>
      <i/>
      <sz val="8"/>
      <color rgb="FF000000"/>
      <name val="Red Hat Text"/>
    </font>
    <font>
      <b/>
      <u/>
      <sz val="10"/>
      <color theme="10"/>
      <name val="Open Sans"/>
      <family val="2"/>
      <scheme val="minor"/>
    </font>
    <font>
      <b/>
      <i/>
      <sz val="6"/>
      <color rgb="FF000000"/>
      <name val="Red Hat Text"/>
    </font>
    <font>
      <i/>
      <sz val="9"/>
      <name val="Red Hat Text"/>
    </font>
    <font>
      <b/>
      <sz val="9"/>
      <color theme="1"/>
      <name val="Open Sans"/>
      <family val="2"/>
    </font>
    <font>
      <u/>
      <sz val="14"/>
      <color theme="10"/>
      <name val="Open Sans"/>
      <family val="2"/>
      <scheme val="minor"/>
    </font>
    <font>
      <b/>
      <sz val="11"/>
      <color theme="1"/>
      <name val="Arial Nova"/>
      <family val="2"/>
    </font>
    <font>
      <i/>
      <sz val="9"/>
      <color theme="1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FBFCFF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/>
      <top/>
      <bottom style="hair">
        <color auto="1"/>
      </bottom>
      <diagonal/>
    </border>
    <border>
      <left/>
      <right style="thin">
        <color theme="2" tint="-0.499984740745262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rgb="FFB2B2B2"/>
      </right>
      <top style="dashed">
        <color rgb="FFB2B2B2"/>
      </top>
      <bottom style="dashed">
        <color rgb="FFB2B2B2"/>
      </bottom>
      <diagonal/>
    </border>
    <border>
      <left/>
      <right/>
      <top style="dashed">
        <color rgb="FFB2B2B2"/>
      </top>
      <bottom style="dashed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theme="2" tint="-0.499984740745262"/>
      </right>
      <top/>
      <bottom style="hair">
        <color auto="1"/>
      </bottom>
      <diagonal/>
    </border>
    <border>
      <left style="medium">
        <color indexed="64"/>
      </left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ashed">
        <color rgb="FFB2B2B2"/>
      </right>
      <top style="dashed">
        <color rgb="FFB2B2B2"/>
      </top>
      <bottom style="medium">
        <color indexed="64"/>
      </bottom>
      <diagonal/>
    </border>
    <border>
      <left/>
      <right/>
      <top style="dashed">
        <color rgb="FFB2B2B2"/>
      </top>
      <bottom style="medium">
        <color indexed="64"/>
      </bottom>
      <diagonal/>
    </border>
    <border>
      <left style="thin">
        <color theme="2" tint="-0.49998474074526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hair">
        <color auto="1"/>
      </top>
      <bottom style="medium">
        <color indexed="64"/>
      </bottom>
      <diagonal/>
    </border>
    <border>
      <left/>
      <right style="thin">
        <color theme="2" tint="-0.499984740745262"/>
      </right>
      <top style="hair">
        <color auto="1"/>
      </top>
      <bottom style="medium">
        <color indexed="64"/>
      </bottom>
      <diagonal/>
    </border>
    <border>
      <left style="thin">
        <color theme="2" tint="-0.499984740745262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auto="1"/>
      </bottom>
      <diagonal/>
    </border>
    <border>
      <left style="medium">
        <color auto="1"/>
      </left>
      <right style="dashed">
        <color rgb="FFB2B2B2"/>
      </right>
      <top style="hair">
        <color indexed="64"/>
      </top>
      <bottom style="dashed">
        <color rgb="FFB2B2B2"/>
      </bottom>
      <diagonal/>
    </border>
    <border>
      <left style="dashed">
        <color rgb="FFB2B2B2"/>
      </left>
      <right style="thin">
        <color theme="2" tint="-0.499984740745262"/>
      </right>
      <top style="hair">
        <color indexed="64"/>
      </top>
      <bottom style="dashed">
        <color rgb="FFB2B2B2"/>
      </bottom>
      <diagonal/>
    </border>
    <border>
      <left style="hair">
        <color indexed="64"/>
      </left>
      <right style="thin">
        <color theme="2" tint="-0.499984740745262"/>
      </right>
      <top style="double">
        <color indexed="64"/>
      </top>
      <bottom style="hair">
        <color indexed="64"/>
      </bottom>
      <diagonal/>
    </border>
    <border>
      <left style="thin">
        <color theme="2" tint="-0.499984740745262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rgb="FFB2B2B2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dashed">
        <color rgb="FFB2B2B2"/>
      </top>
      <bottom/>
      <diagonal/>
    </border>
    <border>
      <left style="hair">
        <color indexed="64"/>
      </left>
      <right style="thin">
        <color theme="2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2" tint="-0.499984740745262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2" tint="-0.499984740745262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2" tint="-0.499984740745262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</cellStyleXfs>
  <cellXfs count="289">
    <xf numFmtId="0" fontId="0" fillId="0" borderId="0" xfId="0"/>
    <xf numFmtId="9" fontId="8" fillId="0" borderId="0" xfId="2" applyFont="1" applyProtection="1"/>
    <xf numFmtId="0" fontId="10" fillId="5" borderId="15" xfId="0" applyFont="1" applyFill="1" applyBorder="1" applyAlignment="1" applyProtection="1">
      <alignment horizontal="center" vertical="center"/>
      <protection locked="0"/>
    </xf>
    <xf numFmtId="1" fontId="10" fillId="5" borderId="15" xfId="0" applyNumberFormat="1" applyFont="1" applyFill="1" applyBorder="1" applyAlignment="1" applyProtection="1">
      <alignment horizontal="center" vertical="center"/>
      <protection locked="0"/>
    </xf>
    <xf numFmtId="0" fontId="30" fillId="3" borderId="40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8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0" fillId="0" borderId="0" xfId="0" applyProtection="1"/>
    <xf numFmtId="0" fontId="7" fillId="0" borderId="0" xfId="0" applyFont="1" applyBorder="1" applyProtection="1"/>
    <xf numFmtId="0" fontId="8" fillId="0" borderId="0" xfId="0" applyFont="1" applyBorder="1" applyProtection="1"/>
    <xf numFmtId="0" fontId="4" fillId="0" borderId="0" xfId="0" applyFont="1" applyBorder="1" applyProtection="1"/>
    <xf numFmtId="0" fontId="40" fillId="0" borderId="0" xfId="0" applyFont="1" applyBorder="1" applyAlignment="1" applyProtection="1">
      <alignment vertical="center"/>
    </xf>
    <xf numFmtId="0" fontId="36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textRotation="180"/>
      <protection hidden="1"/>
    </xf>
    <xf numFmtId="9" fontId="11" fillId="0" borderId="1" xfId="2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top" indent="1"/>
    </xf>
    <xf numFmtId="0" fontId="6" fillId="0" borderId="0" xfId="0" applyFont="1" applyAlignment="1" applyProtection="1">
      <alignment horizontal="left" vertical="top" indent="1"/>
    </xf>
    <xf numFmtId="0" fontId="12" fillId="0" borderId="0" xfId="0" applyFont="1" applyBorder="1" applyAlignment="1" applyProtection="1">
      <alignment horizontal="center" vertical="center" textRotation="180"/>
    </xf>
    <xf numFmtId="9" fontId="8" fillId="0" borderId="0" xfId="2" applyFont="1" applyBorder="1" applyProtection="1"/>
    <xf numFmtId="0" fontId="8" fillId="0" borderId="0" xfId="0" applyFont="1" applyBorder="1" applyAlignment="1" applyProtection="1">
      <alignment vertical="center"/>
    </xf>
    <xf numFmtId="9" fontId="8" fillId="0" borderId="0" xfId="2" applyFont="1" applyBorder="1" applyAlignment="1" applyProtection="1">
      <alignment vertical="center"/>
    </xf>
    <xf numFmtId="0" fontId="36" fillId="0" borderId="0" xfId="0" applyFont="1" applyBorder="1" applyProtection="1"/>
    <xf numFmtId="9" fontId="36" fillId="0" borderId="0" xfId="2" applyFont="1" applyBorder="1" applyProtection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left" indent="1"/>
    </xf>
    <xf numFmtId="0" fontId="30" fillId="3" borderId="44" xfId="0" applyFont="1" applyFill="1" applyBorder="1" applyAlignment="1" applyProtection="1">
      <alignment vertical="center" wrapText="1"/>
    </xf>
    <xf numFmtId="0" fontId="18" fillId="4" borderId="38" xfId="0" applyFont="1" applyFill="1" applyBorder="1" applyAlignment="1" applyProtection="1">
      <alignment vertical="center"/>
    </xf>
    <xf numFmtId="0" fontId="25" fillId="0" borderId="0" xfId="0" applyFont="1" applyFill="1" applyBorder="1" applyProtection="1">
      <protection hidden="1"/>
    </xf>
    <xf numFmtId="0" fontId="31" fillId="10" borderId="56" xfId="0" applyFont="1" applyFill="1" applyBorder="1" applyAlignment="1" applyProtection="1">
      <alignment horizontal="center" vertical="center" wrapText="1"/>
    </xf>
    <xf numFmtId="0" fontId="31" fillId="10" borderId="54" xfId="0" applyFont="1" applyFill="1" applyBorder="1" applyAlignment="1" applyProtection="1">
      <alignment horizontal="center" vertical="center" wrapText="1"/>
    </xf>
    <xf numFmtId="0" fontId="31" fillId="9" borderId="54" xfId="0" applyFont="1" applyFill="1" applyBorder="1" applyAlignment="1" applyProtection="1">
      <alignment horizontal="center" vertical="center" wrapText="1"/>
    </xf>
    <xf numFmtId="0" fontId="31" fillId="9" borderId="55" xfId="0" applyFont="1" applyFill="1" applyBorder="1" applyAlignment="1" applyProtection="1">
      <alignment horizontal="center" vertical="center" wrapText="1"/>
    </xf>
    <xf numFmtId="9" fontId="16" fillId="8" borderId="55" xfId="2" applyFont="1" applyFill="1" applyBorder="1" applyAlignment="1" applyProtection="1">
      <alignment horizontal="center" vertical="center" wrapText="1"/>
    </xf>
    <xf numFmtId="0" fontId="16" fillId="2" borderId="55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1" fontId="52" fillId="0" borderId="0" xfId="0" applyNumberFormat="1" applyFont="1" applyAlignment="1" applyProtection="1">
      <alignment horizontal="center" vertical="center" wrapText="1"/>
    </xf>
    <xf numFmtId="9" fontId="52" fillId="0" borderId="0" xfId="0" applyNumberFormat="1" applyFont="1" applyAlignment="1" applyProtection="1">
      <alignment horizontal="center" vertical="center" wrapText="1"/>
    </xf>
    <xf numFmtId="164" fontId="52" fillId="0" borderId="0" xfId="0" applyNumberFormat="1" applyFont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42" fillId="0" borderId="0" xfId="4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1"/>
    </xf>
    <xf numFmtId="0" fontId="34" fillId="3" borderId="22" xfId="0" applyFont="1" applyFill="1" applyBorder="1" applyAlignment="1" applyProtection="1">
      <alignment vertical="center"/>
    </xf>
    <xf numFmtId="0" fontId="34" fillId="3" borderId="23" xfId="0" applyFont="1" applyFill="1" applyBorder="1" applyAlignment="1" applyProtection="1">
      <alignment vertical="center"/>
    </xf>
    <xf numFmtId="0" fontId="34" fillId="3" borderId="24" xfId="0" applyFont="1" applyFill="1" applyBorder="1" applyAlignment="1" applyProtection="1">
      <alignment vertical="center"/>
    </xf>
    <xf numFmtId="0" fontId="28" fillId="8" borderId="12" xfId="0" applyFont="1" applyFill="1" applyBorder="1" applyAlignment="1" applyProtection="1"/>
    <xf numFmtId="0" fontId="53" fillId="8" borderId="12" xfId="0" applyFont="1" applyFill="1" applyBorder="1" applyAlignment="1" applyProtection="1"/>
    <xf numFmtId="0" fontId="0" fillId="0" borderId="12" xfId="0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top"/>
    </xf>
    <xf numFmtId="0" fontId="46" fillId="4" borderId="22" xfId="0" applyFont="1" applyFill="1" applyBorder="1" applyAlignment="1" applyProtection="1">
      <alignment vertical="center"/>
    </xf>
    <xf numFmtId="0" fontId="46" fillId="4" borderId="23" xfId="0" applyFont="1" applyFill="1" applyBorder="1" applyAlignment="1" applyProtection="1">
      <alignment vertical="center"/>
    </xf>
    <xf numFmtId="0" fontId="0" fillId="0" borderId="8" xfId="0" applyBorder="1" applyAlignment="1" applyProtection="1"/>
    <xf numFmtId="0" fontId="0" fillId="0" borderId="7" xfId="0" applyBorder="1" applyAlignment="1" applyProtection="1"/>
    <xf numFmtId="0" fontId="5" fillId="8" borderId="1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0" fontId="5" fillId="8" borderId="5" xfId="0" applyFont="1" applyFill="1" applyBorder="1" applyAlignment="1" applyProtection="1">
      <alignment vertical="center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18" fillId="4" borderId="46" xfId="0" applyFont="1" applyFill="1" applyBorder="1" applyAlignment="1" applyProtection="1">
      <alignment vertical="center"/>
    </xf>
    <xf numFmtId="0" fontId="8" fillId="0" borderId="10" xfId="0" applyFont="1" applyBorder="1" applyAlignment="1" applyProtection="1"/>
    <xf numFmtId="0" fontId="8" fillId="0" borderId="0" xfId="0" applyFont="1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46" fillId="11" borderId="0" xfId="0" applyFont="1" applyFill="1" applyBorder="1" applyAlignment="1" applyProtection="1">
      <alignment horizontal="left" vertical="center"/>
    </xf>
    <xf numFmtId="0" fontId="8" fillId="11" borderId="0" xfId="0" applyFont="1" applyFill="1" applyProtection="1"/>
    <xf numFmtId="0" fontId="46" fillId="11" borderId="19" xfId="0" applyFont="1" applyFill="1" applyBorder="1" applyAlignment="1" applyProtection="1">
      <alignment horizontal="left" vertical="center"/>
    </xf>
    <xf numFmtId="164" fontId="24" fillId="0" borderId="67" xfId="1" applyNumberFormat="1" applyFont="1" applyBorder="1" applyAlignment="1" applyProtection="1">
      <alignment horizontal="center" vertical="center" shrinkToFit="1"/>
    </xf>
    <xf numFmtId="164" fontId="24" fillId="0" borderId="65" xfId="1" applyNumberFormat="1" applyFont="1" applyBorder="1" applyAlignment="1" applyProtection="1">
      <alignment horizontal="center" vertical="center" shrinkToFit="1"/>
    </xf>
    <xf numFmtId="164" fontId="24" fillId="0" borderId="42" xfId="1" applyNumberFormat="1" applyFont="1" applyBorder="1" applyAlignment="1" applyProtection="1">
      <alignment horizontal="center" vertical="center" shrinkToFit="1"/>
    </xf>
    <xf numFmtId="164" fontId="24" fillId="0" borderId="66" xfId="1" applyNumberFormat="1" applyFont="1" applyBorder="1" applyAlignment="1" applyProtection="1">
      <alignment horizontal="center" vertical="center" shrinkToFit="1"/>
    </xf>
    <xf numFmtId="164" fontId="24" fillId="0" borderId="1" xfId="1" applyNumberFormat="1" applyFont="1" applyBorder="1" applyAlignment="1" applyProtection="1">
      <alignment horizontal="center" vertical="center" shrinkToFit="1"/>
    </xf>
    <xf numFmtId="164" fontId="24" fillId="0" borderId="32" xfId="1" applyNumberFormat="1" applyFont="1" applyBorder="1" applyAlignment="1" applyProtection="1">
      <alignment horizontal="center" vertical="center" shrinkToFit="1"/>
    </xf>
    <xf numFmtId="164" fontId="24" fillId="0" borderId="49" xfId="1" applyNumberFormat="1" applyFont="1" applyBorder="1" applyAlignment="1" applyProtection="1">
      <alignment horizontal="center" vertical="center" shrinkToFit="1"/>
    </xf>
    <xf numFmtId="164" fontId="24" fillId="0" borderId="63" xfId="1" applyNumberFormat="1" applyFont="1" applyBorder="1" applyAlignment="1" applyProtection="1">
      <alignment horizontal="center" vertical="center" shrinkToFit="1"/>
    </xf>
    <xf numFmtId="164" fontId="24" fillId="0" borderId="64" xfId="1" applyNumberFormat="1" applyFont="1" applyBorder="1" applyAlignment="1" applyProtection="1">
      <alignment horizontal="center" vertical="center" shrinkToFit="1"/>
    </xf>
    <xf numFmtId="164" fontId="24" fillId="0" borderId="62" xfId="1" applyNumberFormat="1" applyFont="1" applyBorder="1" applyAlignment="1" applyProtection="1">
      <alignment horizontal="center" vertical="center" shrinkToFit="1"/>
    </xf>
    <xf numFmtId="164" fontId="24" fillId="0" borderId="51" xfId="1" applyNumberFormat="1" applyFont="1" applyBorder="1" applyAlignment="1" applyProtection="1">
      <alignment horizontal="center" vertical="center" shrinkToFit="1"/>
    </xf>
    <xf numFmtId="164" fontId="24" fillId="0" borderId="36" xfId="1" applyNumberFormat="1" applyFont="1" applyBorder="1" applyAlignment="1" applyProtection="1">
      <alignment horizontal="center" vertical="center" shrinkToFit="1"/>
    </xf>
    <xf numFmtId="0" fontId="32" fillId="7" borderId="37" xfId="0" applyFont="1" applyFill="1" applyBorder="1" applyAlignment="1" applyProtection="1">
      <alignment horizontal="center" vertical="center" shrinkToFit="1"/>
    </xf>
    <xf numFmtId="164" fontId="24" fillId="0" borderId="52" xfId="1" applyNumberFormat="1" applyFont="1" applyBorder="1" applyAlignment="1" applyProtection="1">
      <alignment horizontal="center" vertical="center" shrinkToFit="1"/>
    </xf>
    <xf numFmtId="0" fontId="32" fillId="7" borderId="33" xfId="0" applyFont="1" applyFill="1" applyBorder="1" applyAlignment="1" applyProtection="1">
      <alignment horizontal="center" vertical="center" shrinkToFit="1"/>
    </xf>
    <xf numFmtId="164" fontId="24" fillId="0" borderId="31" xfId="1" applyNumberFormat="1" applyFont="1" applyBorder="1" applyAlignment="1" applyProtection="1">
      <alignment horizontal="center" vertical="center" shrinkToFit="1"/>
    </xf>
    <xf numFmtId="0" fontId="32" fillId="7" borderId="20" xfId="0" applyFont="1" applyFill="1" applyBorder="1" applyAlignment="1" applyProtection="1">
      <alignment horizontal="center" vertical="center" shrinkToFit="1"/>
    </xf>
    <xf numFmtId="0" fontId="59" fillId="7" borderId="33" xfId="0" applyFont="1" applyFill="1" applyBorder="1" applyAlignment="1" applyProtection="1">
      <alignment horizontal="center" vertical="center" shrinkToFit="1"/>
    </xf>
    <xf numFmtId="0" fontId="28" fillId="8" borderId="0" xfId="0" applyFont="1" applyFill="1" applyBorder="1" applyAlignment="1" applyProtection="1"/>
    <xf numFmtId="0" fontId="23" fillId="7" borderId="37" xfId="0" applyFont="1" applyFill="1" applyBorder="1" applyAlignment="1" applyProtection="1">
      <alignment horizontal="center" vertical="center" wrapText="1"/>
    </xf>
    <xf numFmtId="0" fontId="23" fillId="7" borderId="19" xfId="0" applyFont="1" applyFill="1" applyBorder="1" applyAlignment="1" applyProtection="1">
      <alignment horizontal="center" vertical="center" wrapText="1"/>
    </xf>
    <xf numFmtId="0" fontId="23" fillId="7" borderId="34" xfId="0" applyFont="1" applyFill="1" applyBorder="1" applyAlignment="1" applyProtection="1">
      <alignment horizontal="center" vertical="center" wrapText="1"/>
    </xf>
    <xf numFmtId="0" fontId="23" fillId="7" borderId="35" xfId="0" applyFont="1" applyFill="1" applyBorder="1" applyAlignment="1" applyProtection="1">
      <alignment horizontal="center" vertical="center" wrapText="1"/>
    </xf>
    <xf numFmtId="0" fontId="8" fillId="0" borderId="18" xfId="0" applyFont="1" applyBorder="1" applyProtection="1"/>
    <xf numFmtId="0" fontId="61" fillId="4" borderId="19" xfId="0" applyFont="1" applyFill="1" applyBorder="1" applyAlignment="1" applyProtection="1">
      <alignment horizontal="center" vertical="center"/>
    </xf>
    <xf numFmtId="0" fontId="33" fillId="4" borderId="25" xfId="0" applyFont="1" applyFill="1" applyBorder="1" applyAlignment="1" applyProtection="1">
      <alignment horizontal="center" vertical="center"/>
    </xf>
    <xf numFmtId="0" fontId="33" fillId="4" borderId="28" xfId="0" applyFont="1" applyFill="1" applyBorder="1" applyAlignment="1" applyProtection="1">
      <alignment horizontal="center" vertical="center"/>
    </xf>
    <xf numFmtId="0" fontId="62" fillId="4" borderId="20" xfId="0" applyFont="1" applyFill="1" applyBorder="1" applyAlignment="1" applyProtection="1">
      <alignment horizontal="center" vertical="center" wrapText="1"/>
    </xf>
    <xf numFmtId="0" fontId="37" fillId="4" borderId="26" xfId="0" applyFont="1" applyFill="1" applyBorder="1" applyAlignment="1" applyProtection="1">
      <alignment horizontal="center" vertical="center"/>
    </xf>
    <xf numFmtId="0" fontId="37" fillId="4" borderId="29" xfId="0" applyFont="1" applyFill="1" applyBorder="1" applyAlignment="1" applyProtection="1">
      <alignment horizontal="center" vertical="center" wrapText="1"/>
    </xf>
    <xf numFmtId="164" fontId="24" fillId="0" borderId="0" xfId="1" applyNumberFormat="1" applyFont="1" applyBorder="1" applyAlignment="1" applyProtection="1">
      <alignment horizontal="center" vertical="center" shrinkToFit="1"/>
    </xf>
    <xf numFmtId="164" fontId="24" fillId="0" borderId="30" xfId="1" applyNumberFormat="1" applyFont="1" applyBorder="1" applyAlignment="1" applyProtection="1">
      <alignment horizontal="center" vertical="center" shrinkToFit="1"/>
    </xf>
    <xf numFmtId="164" fontId="24" fillId="0" borderId="18" xfId="1" applyNumberFormat="1" applyFont="1" applyBorder="1" applyAlignment="1" applyProtection="1">
      <alignment horizontal="center" vertical="center" shrinkToFit="1"/>
    </xf>
    <xf numFmtId="164" fontId="24" fillId="0" borderId="27" xfId="1" applyNumberFormat="1" applyFont="1" applyBorder="1" applyAlignment="1" applyProtection="1">
      <alignment horizontal="center" vertical="center" shrinkToFit="1"/>
    </xf>
    <xf numFmtId="164" fontId="0" fillId="0" borderId="0" xfId="0" applyNumberFormat="1" applyBorder="1" applyProtection="1"/>
    <xf numFmtId="0" fontId="29" fillId="0" borderId="0" xfId="0" applyFont="1" applyBorder="1" applyAlignment="1" applyProtection="1">
      <alignment vertical="top"/>
    </xf>
    <xf numFmtId="0" fontId="44" fillId="0" borderId="78" xfId="0" applyFont="1" applyBorder="1" applyAlignment="1" applyProtection="1">
      <alignment horizontal="center" vertical="center"/>
      <protection locked="0"/>
    </xf>
    <xf numFmtId="1" fontId="44" fillId="0" borderId="79" xfId="0" applyNumberFormat="1" applyFont="1" applyBorder="1" applyAlignment="1" applyProtection="1">
      <alignment horizontal="center" vertical="center"/>
      <protection locked="0"/>
    </xf>
    <xf numFmtId="164" fontId="43" fillId="0" borderId="53" xfId="0" applyNumberFormat="1" applyFont="1" applyBorder="1" applyAlignment="1" applyProtection="1">
      <alignment horizontal="center" vertical="center"/>
      <protection hidden="1"/>
    </xf>
    <xf numFmtId="0" fontId="29" fillId="0" borderId="80" xfId="0" applyFont="1" applyBorder="1" applyAlignment="1">
      <alignment vertical="top"/>
    </xf>
    <xf numFmtId="0" fontId="31" fillId="10" borderId="81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9" borderId="17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vertical="center"/>
    </xf>
    <xf numFmtId="0" fontId="8" fillId="0" borderId="12" xfId="0" applyFont="1" applyBorder="1"/>
    <xf numFmtId="0" fontId="8" fillId="0" borderId="0" xfId="0" applyFont="1"/>
    <xf numFmtId="0" fontId="7" fillId="0" borderId="7" xfId="0" applyFont="1" applyBorder="1" applyProtection="1"/>
    <xf numFmtId="164" fontId="43" fillId="6" borderId="50" xfId="1" applyNumberFormat="1" applyFont="1" applyFill="1" applyBorder="1" applyAlignment="1" applyProtection="1">
      <alignment horizontal="center" vertical="center" wrapText="1"/>
      <protection hidden="1"/>
    </xf>
    <xf numFmtId="14" fontId="44" fillId="0" borderId="75" xfId="0" applyNumberFormat="1" applyFont="1" applyBorder="1" applyAlignment="1" applyProtection="1">
      <alignment horizontal="center" vertical="center"/>
      <protection locked="0" hidden="1"/>
    </xf>
    <xf numFmtId="9" fontId="16" fillId="8" borderId="82" xfId="2" applyFont="1" applyFill="1" applyBorder="1" applyAlignment="1" applyProtection="1">
      <alignment horizontal="center" vertical="center" wrapText="1"/>
    </xf>
    <xf numFmtId="164" fontId="43" fillId="0" borderId="85" xfId="0" applyNumberFormat="1" applyFont="1" applyBorder="1" applyAlignment="1" applyProtection="1">
      <alignment horizontal="center" vertical="center"/>
      <protection hidden="1"/>
    </xf>
    <xf numFmtId="164" fontId="43" fillId="0" borderId="86" xfId="0" applyNumberFormat="1" applyFont="1" applyBorder="1" applyAlignment="1" applyProtection="1">
      <alignment horizontal="center" vertical="center"/>
      <protection hidden="1"/>
    </xf>
    <xf numFmtId="164" fontId="43" fillId="6" borderId="8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7" fillId="0" borderId="10" xfId="0" applyFont="1" applyBorder="1"/>
    <xf numFmtId="0" fontId="7" fillId="0" borderId="5" xfId="0" applyFont="1" applyBorder="1" applyProtection="1"/>
    <xf numFmtId="9" fontId="16" fillId="8" borderId="88" xfId="2" applyFont="1" applyFill="1" applyBorder="1" applyAlignment="1" applyProtection="1">
      <alignment horizontal="center" vertical="center" wrapText="1"/>
    </xf>
    <xf numFmtId="0" fontId="44" fillId="0" borderId="89" xfId="0" applyFont="1" applyBorder="1" applyAlignment="1" applyProtection="1">
      <alignment horizontal="center" vertical="center"/>
      <protection locked="0" hidden="1"/>
    </xf>
    <xf numFmtId="0" fontId="44" fillId="0" borderId="90" xfId="0" applyFont="1" applyBorder="1" applyAlignment="1" applyProtection="1">
      <alignment horizontal="center" vertical="center"/>
      <protection locked="0" hidden="1"/>
    </xf>
    <xf numFmtId="0" fontId="44" fillId="0" borderId="91" xfId="0" applyFont="1" applyBorder="1" applyAlignment="1" applyProtection="1">
      <alignment horizontal="center" vertical="center"/>
      <protection locked="0" hidden="1"/>
    </xf>
    <xf numFmtId="164" fontId="43" fillId="0" borderId="89" xfId="0" applyNumberFormat="1" applyFont="1" applyBorder="1" applyAlignment="1" applyProtection="1">
      <alignment horizontal="center" vertical="center"/>
      <protection locked="0"/>
    </xf>
    <xf numFmtId="164" fontId="43" fillId="0" borderId="9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44" fillId="0" borderId="92" xfId="0" applyFont="1" applyBorder="1" applyAlignment="1" applyProtection="1">
      <alignment horizontal="center" vertical="center"/>
      <protection locked="0"/>
    </xf>
    <xf numFmtId="1" fontId="44" fillId="0" borderId="93" xfId="0" applyNumberFormat="1" applyFont="1" applyBorder="1" applyAlignment="1" applyProtection="1">
      <alignment horizontal="center" vertical="center"/>
      <protection locked="0"/>
    </xf>
    <xf numFmtId="0" fontId="44" fillId="0" borderId="95" xfId="0" applyFont="1" applyBorder="1" applyAlignment="1" applyProtection="1">
      <alignment horizontal="center" vertical="center"/>
      <protection locked="0" hidden="1"/>
    </xf>
    <xf numFmtId="14" fontId="44" fillId="0" borderId="94" xfId="0" applyNumberFormat="1" applyFont="1" applyBorder="1" applyAlignment="1" applyProtection="1">
      <alignment horizontal="center" vertical="center"/>
      <protection locked="0" hidden="1"/>
    </xf>
    <xf numFmtId="164" fontId="43" fillId="0" borderId="96" xfId="0" applyNumberFormat="1" applyFont="1" applyBorder="1" applyAlignment="1" applyProtection="1">
      <alignment horizontal="center" vertical="center"/>
      <protection locked="0"/>
    </xf>
    <xf numFmtId="164" fontId="43" fillId="0" borderId="97" xfId="0" applyNumberFormat="1" applyFont="1" applyBorder="1" applyAlignment="1" applyProtection="1">
      <alignment horizontal="center" vertical="center"/>
      <protection hidden="1"/>
    </xf>
    <xf numFmtId="164" fontId="43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99" xfId="0" applyFont="1" applyBorder="1" applyAlignment="1" applyProtection="1">
      <alignment horizontal="center" vertical="center"/>
      <protection locked="0"/>
    </xf>
    <xf numFmtId="0" fontId="16" fillId="12" borderId="88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83" xfId="0" applyFont="1" applyFill="1" applyBorder="1" applyAlignment="1">
      <alignment horizontal="center" vertical="center" wrapText="1"/>
    </xf>
    <xf numFmtId="0" fontId="44" fillId="0" borderId="100" xfId="0" applyFont="1" applyBorder="1" applyAlignment="1" applyProtection="1">
      <alignment horizontal="center" vertical="center"/>
      <protection locked="0"/>
    </xf>
    <xf numFmtId="1" fontId="44" fillId="0" borderId="101" xfId="0" applyNumberFormat="1" applyFont="1" applyBorder="1" applyAlignment="1" applyProtection="1">
      <alignment horizontal="center" vertical="center"/>
      <protection locked="0"/>
    </xf>
    <xf numFmtId="1" fontId="44" fillId="0" borderId="102" xfId="0" applyNumberFormat="1" applyFont="1" applyBorder="1" applyAlignment="1" applyProtection="1">
      <alignment horizontal="center" vertical="center"/>
      <protection locked="0"/>
    </xf>
    <xf numFmtId="1" fontId="44" fillId="0" borderId="104" xfId="0" applyNumberFormat="1" applyFont="1" applyBorder="1" applyAlignment="1" applyProtection="1">
      <alignment horizontal="center" vertical="center"/>
      <protection locked="0"/>
    </xf>
    <xf numFmtId="0" fontId="44" fillId="0" borderId="105" xfId="0" applyFont="1" applyBorder="1" applyAlignment="1" applyProtection="1">
      <alignment horizontal="center" vertical="center"/>
      <protection locked="0"/>
    </xf>
    <xf numFmtId="1" fontId="44" fillId="0" borderId="106" xfId="0" applyNumberFormat="1" applyFont="1" applyBorder="1" applyAlignment="1" applyProtection="1">
      <alignment horizontal="center" vertical="center"/>
      <protection locked="0"/>
    </xf>
    <xf numFmtId="14" fontId="44" fillId="0" borderId="107" xfId="0" applyNumberFormat="1" applyFont="1" applyBorder="1" applyAlignment="1" applyProtection="1">
      <alignment horizontal="center" vertical="center"/>
      <protection locked="0" hidden="1"/>
    </xf>
    <xf numFmtId="164" fontId="43" fillId="0" borderId="108" xfId="0" applyNumberFormat="1" applyFont="1" applyBorder="1" applyAlignment="1" applyProtection="1">
      <alignment horizontal="center" vertical="center"/>
      <protection locked="0"/>
    </xf>
    <xf numFmtId="164" fontId="43" fillId="0" borderId="90" xfId="0" applyNumberFormat="1" applyFont="1" applyBorder="1" applyAlignment="1" applyProtection="1">
      <alignment horizontal="center" vertical="center"/>
      <protection locked="0"/>
    </xf>
    <xf numFmtId="164" fontId="43" fillId="0" borderId="76" xfId="0" applyNumberFormat="1" applyFont="1" applyBorder="1" applyAlignment="1" applyProtection="1">
      <alignment horizontal="center" vertical="center"/>
      <protection hidden="1"/>
    </xf>
    <xf numFmtId="0" fontId="66" fillId="0" borderId="0" xfId="0" applyFont="1" applyProtection="1"/>
    <xf numFmtId="0" fontId="14" fillId="8" borderId="12" xfId="0" applyFont="1" applyFill="1" applyBorder="1"/>
    <xf numFmtId="0" fontId="14" fillId="8" borderId="0" xfId="0" applyFont="1" applyFill="1"/>
    <xf numFmtId="0" fontId="5" fillId="8" borderId="0" xfId="0" applyFont="1" applyFill="1" applyAlignment="1">
      <alignment vertical="center"/>
    </xf>
    <xf numFmtId="0" fontId="27" fillId="8" borderId="0" xfId="0" applyFont="1" applyFill="1" applyBorder="1" applyAlignment="1" applyProtection="1"/>
    <xf numFmtId="164" fontId="43" fillId="11" borderId="0" xfId="1" applyNumberFormat="1" applyFont="1" applyFill="1" applyBorder="1" applyAlignment="1" applyProtection="1">
      <alignment horizontal="center" vertical="center"/>
      <protection hidden="1"/>
    </xf>
    <xf numFmtId="9" fontId="43" fillId="0" borderId="103" xfId="2" applyFont="1" applyFill="1" applyBorder="1" applyAlignment="1" applyProtection="1">
      <alignment horizontal="center" vertical="center"/>
      <protection locked="0" hidden="1"/>
    </xf>
    <xf numFmtId="9" fontId="43" fillId="0" borderId="50" xfId="2" applyFont="1" applyFill="1" applyBorder="1" applyAlignment="1" applyProtection="1">
      <alignment horizontal="center" vertical="center"/>
      <protection locked="0" hidden="1"/>
    </xf>
    <xf numFmtId="9" fontId="43" fillId="0" borderId="107" xfId="2" applyFont="1" applyFill="1" applyBorder="1" applyAlignment="1" applyProtection="1">
      <alignment horizontal="center" vertical="center"/>
      <protection locked="0" hidden="1"/>
    </xf>
    <xf numFmtId="9" fontId="43" fillId="0" borderId="114" xfId="2" applyFont="1" applyFill="1" applyBorder="1" applyAlignment="1" applyProtection="1">
      <alignment horizontal="center" vertical="center"/>
      <protection locked="0" hidden="1"/>
    </xf>
    <xf numFmtId="0" fontId="29" fillId="0" borderId="21" xfId="0" applyFont="1" applyBorder="1" applyAlignment="1" applyProtection="1">
      <alignment vertical="top"/>
    </xf>
    <xf numFmtId="0" fontId="4" fillId="0" borderId="7" xfId="0" applyFont="1" applyBorder="1" applyProtection="1"/>
    <xf numFmtId="0" fontId="68" fillId="5" borderId="118" xfId="0" applyFont="1" applyFill="1" applyBorder="1" applyAlignment="1" applyProtection="1">
      <alignment vertical="center"/>
      <protection locked="0"/>
    </xf>
    <xf numFmtId="0" fontId="68" fillId="5" borderId="119" xfId="0" applyFont="1" applyFill="1" applyBorder="1" applyAlignment="1" applyProtection="1">
      <alignment vertical="center"/>
      <protection locked="0"/>
    </xf>
    <xf numFmtId="0" fontId="68" fillId="5" borderId="120" xfId="0" applyFont="1" applyFill="1" applyBorder="1" applyAlignment="1" applyProtection="1">
      <alignment vertical="center"/>
      <protection locked="0"/>
    </xf>
    <xf numFmtId="0" fontId="69" fillId="0" borderId="0" xfId="0" applyFont="1" applyBorder="1" applyAlignment="1" applyProtection="1"/>
    <xf numFmtId="0" fontId="69" fillId="0" borderId="10" xfId="0" applyFont="1" applyBorder="1" applyAlignment="1" applyProtection="1"/>
    <xf numFmtId="0" fontId="63" fillId="0" borderId="0" xfId="4" applyFont="1" applyFill="1" applyBorder="1" applyAlignment="1" applyProtection="1">
      <alignment vertical="top" wrapText="1"/>
    </xf>
    <xf numFmtId="164" fontId="43" fillId="0" borderId="121" xfId="0" applyNumberFormat="1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left" vertical="center" wrapText="1"/>
    </xf>
    <xf numFmtId="0" fontId="26" fillId="8" borderId="39" xfId="0" applyFont="1" applyFill="1" applyBorder="1" applyAlignment="1" applyProtection="1">
      <alignment wrapText="1"/>
    </xf>
    <xf numFmtId="0" fontId="42" fillId="0" borderId="13" xfId="4" applyFont="1" applyFill="1" applyBorder="1" applyAlignment="1" applyProtection="1">
      <alignment horizontal="left" vertical="top" wrapText="1"/>
      <protection locked="0"/>
    </xf>
    <xf numFmtId="0" fontId="26" fillId="8" borderId="39" xfId="0" applyFont="1" applyFill="1" applyBorder="1" applyAlignment="1" applyProtection="1">
      <alignment horizontal="left" wrapText="1"/>
    </xf>
    <xf numFmtId="0" fontId="33" fillId="4" borderId="60" xfId="0" applyFont="1" applyFill="1" applyBorder="1" applyAlignment="1">
      <alignment horizontal="center" vertical="center" wrapText="1"/>
    </xf>
    <xf numFmtId="0" fontId="33" fillId="4" borderId="61" xfId="0" applyFont="1" applyFill="1" applyBorder="1" applyAlignment="1">
      <alignment horizontal="center" vertical="center" wrapText="1"/>
    </xf>
    <xf numFmtId="0" fontId="2" fillId="0" borderId="0" xfId="4" applyFill="1" applyBorder="1" applyAlignment="1" applyProtection="1">
      <alignment horizontal="left" vertical="top" wrapText="1"/>
      <protection locked="0"/>
    </xf>
    <xf numFmtId="0" fontId="68" fillId="5" borderId="115" xfId="0" applyFont="1" applyFill="1" applyBorder="1" applyAlignment="1" applyProtection="1">
      <alignment horizontal="left" vertical="center"/>
      <protection locked="0"/>
    </xf>
    <xf numFmtId="0" fontId="68" fillId="5" borderId="116" xfId="0" applyFont="1" applyFill="1" applyBorder="1" applyAlignment="1" applyProtection="1">
      <alignment horizontal="left" vertical="center"/>
      <protection locked="0"/>
    </xf>
    <xf numFmtId="0" fontId="68" fillId="5" borderId="117" xfId="0" applyFont="1" applyFill="1" applyBorder="1" applyAlignment="1" applyProtection="1">
      <alignment horizontal="left" vertical="center"/>
      <protection locked="0"/>
    </xf>
    <xf numFmtId="0" fontId="68" fillId="5" borderId="112" xfId="0" applyFont="1" applyFill="1" applyBorder="1" applyAlignment="1" applyProtection="1">
      <alignment horizontal="left" vertical="center"/>
      <protection locked="0"/>
    </xf>
    <xf numFmtId="0" fontId="68" fillId="5" borderId="57" xfId="0" applyFont="1" applyFill="1" applyBorder="1" applyAlignment="1" applyProtection="1">
      <alignment horizontal="left" vertical="center"/>
      <protection locked="0"/>
    </xf>
    <xf numFmtId="0" fontId="68" fillId="5" borderId="113" xfId="0" applyFont="1" applyFill="1" applyBorder="1" applyAlignment="1" applyProtection="1">
      <alignment horizontal="left" vertical="center"/>
      <protection locked="0"/>
    </xf>
    <xf numFmtId="0" fontId="68" fillId="5" borderId="109" xfId="0" applyFont="1" applyFill="1" applyBorder="1" applyAlignment="1" applyProtection="1">
      <alignment horizontal="left" vertical="center" wrapText="1"/>
      <protection locked="0"/>
    </xf>
    <xf numFmtId="0" fontId="68" fillId="5" borderId="110" xfId="0" applyFont="1" applyFill="1" applyBorder="1" applyAlignment="1" applyProtection="1">
      <alignment horizontal="left" vertical="center" wrapText="1"/>
      <protection locked="0"/>
    </xf>
    <xf numFmtId="0" fontId="68" fillId="5" borderId="111" xfId="0" applyFont="1" applyFill="1" applyBorder="1" applyAlignment="1" applyProtection="1">
      <alignment horizontal="left" vertical="center" wrapText="1"/>
      <protection locked="0"/>
    </xf>
    <xf numFmtId="0" fontId="55" fillId="5" borderId="8" xfId="0" applyFont="1" applyFill="1" applyBorder="1" applyAlignment="1" applyProtection="1">
      <alignment horizontal="left" vertical="center" wrapText="1"/>
      <protection locked="0"/>
    </xf>
    <xf numFmtId="0" fontId="55" fillId="5" borderId="7" xfId="0" applyFont="1" applyFill="1" applyBorder="1" applyAlignment="1" applyProtection="1">
      <alignment horizontal="left" vertical="center" wrapText="1"/>
      <protection locked="0"/>
    </xf>
    <xf numFmtId="0" fontId="55" fillId="5" borderId="9" xfId="0" applyFont="1" applyFill="1" applyBorder="1" applyAlignment="1" applyProtection="1">
      <alignment horizontal="left" vertical="center" wrapText="1"/>
      <protection locked="0"/>
    </xf>
    <xf numFmtId="0" fontId="55" fillId="5" borderId="11" xfId="0" applyFont="1" applyFill="1" applyBorder="1" applyAlignment="1" applyProtection="1">
      <alignment horizontal="left" vertical="center" wrapText="1"/>
      <protection locked="0"/>
    </xf>
    <xf numFmtId="0" fontId="55" fillId="5" borderId="12" xfId="0" applyFont="1" applyFill="1" applyBorder="1" applyAlignment="1" applyProtection="1">
      <alignment horizontal="left" vertical="center" wrapText="1"/>
      <protection locked="0"/>
    </xf>
    <xf numFmtId="0" fontId="55" fillId="5" borderId="6" xfId="0" applyFont="1" applyFill="1" applyBorder="1" applyAlignment="1" applyProtection="1">
      <alignment horizontal="left" vertical="center" wrapText="1"/>
      <protection locked="0"/>
    </xf>
    <xf numFmtId="0" fontId="33" fillId="4" borderId="60" xfId="0" applyFont="1" applyFill="1" applyBorder="1" applyAlignment="1" applyProtection="1">
      <alignment horizontal="center" vertical="center" wrapText="1"/>
    </xf>
    <xf numFmtId="0" fontId="33" fillId="4" borderId="61" xfId="0" applyFont="1" applyFill="1" applyBorder="1" applyAlignment="1" applyProtection="1">
      <alignment horizontal="center" vertical="center" wrapText="1"/>
    </xf>
    <xf numFmtId="0" fontId="33" fillId="4" borderId="68" xfId="0" applyFont="1" applyFill="1" applyBorder="1" applyAlignment="1" applyProtection="1">
      <alignment horizontal="center" vertical="center" wrapText="1"/>
    </xf>
    <xf numFmtId="0" fontId="33" fillId="4" borderId="29" xfId="0" applyFont="1" applyFill="1" applyBorder="1" applyAlignment="1" applyProtection="1">
      <alignment horizontal="center" vertical="center" wrapText="1"/>
    </xf>
    <xf numFmtId="49" fontId="67" fillId="5" borderId="8" xfId="4" applyNumberFormat="1" applyFont="1" applyFill="1" applyBorder="1" applyAlignment="1" applyProtection="1">
      <alignment horizontal="left" vertical="top" wrapText="1"/>
      <protection locked="0"/>
    </xf>
    <xf numFmtId="49" fontId="51" fillId="5" borderId="7" xfId="5" applyNumberFormat="1" applyFont="1" applyFill="1" applyBorder="1" applyAlignment="1" applyProtection="1">
      <alignment horizontal="left" vertical="top" wrapText="1"/>
      <protection locked="0"/>
    </xf>
    <xf numFmtId="49" fontId="51" fillId="5" borderId="9" xfId="5" applyNumberFormat="1" applyFont="1" applyFill="1" applyBorder="1" applyAlignment="1" applyProtection="1">
      <alignment horizontal="left" vertical="top" wrapText="1"/>
      <protection locked="0"/>
    </xf>
    <xf numFmtId="49" fontId="51" fillId="5" borderId="11" xfId="5" applyNumberFormat="1" applyFont="1" applyFill="1" applyBorder="1" applyAlignment="1" applyProtection="1">
      <alignment horizontal="left" vertical="top" wrapText="1"/>
      <protection locked="0"/>
    </xf>
    <xf numFmtId="49" fontId="51" fillId="5" borderId="12" xfId="5" applyNumberFormat="1" applyFont="1" applyFill="1" applyBorder="1" applyAlignment="1" applyProtection="1">
      <alignment horizontal="left" vertical="top" wrapText="1"/>
      <protection locked="0"/>
    </xf>
    <xf numFmtId="49" fontId="51" fillId="5" borderId="6" xfId="5" applyNumberFormat="1" applyFont="1" applyFill="1" applyBorder="1" applyAlignment="1" applyProtection="1">
      <alignment horizontal="left" vertical="top" wrapText="1"/>
      <protection locked="0"/>
    </xf>
    <xf numFmtId="49" fontId="39" fillId="5" borderId="8" xfId="5" applyNumberFormat="1" applyFont="1" applyFill="1" applyBorder="1" applyAlignment="1" applyProtection="1">
      <alignment horizontal="left" vertical="top" wrapText="1"/>
      <protection locked="0"/>
    </xf>
    <xf numFmtId="49" fontId="39" fillId="5" borderId="7" xfId="5" applyNumberFormat="1" applyFont="1" applyFill="1" applyBorder="1" applyAlignment="1" applyProtection="1">
      <alignment horizontal="left" vertical="top" wrapText="1"/>
      <protection locked="0"/>
    </xf>
    <xf numFmtId="49" fontId="39" fillId="5" borderId="9" xfId="5" applyNumberFormat="1" applyFont="1" applyFill="1" applyBorder="1" applyAlignment="1" applyProtection="1">
      <alignment horizontal="left" vertical="top" wrapText="1"/>
      <protection locked="0"/>
    </xf>
    <xf numFmtId="49" fontId="39" fillId="5" borderId="11" xfId="5" applyNumberFormat="1" applyFont="1" applyFill="1" applyBorder="1" applyAlignment="1" applyProtection="1">
      <alignment horizontal="left" vertical="top" wrapText="1"/>
      <protection locked="0"/>
    </xf>
    <xf numFmtId="49" fontId="39" fillId="5" borderId="12" xfId="5" applyNumberFormat="1" applyFont="1" applyFill="1" applyBorder="1" applyAlignment="1" applyProtection="1">
      <alignment horizontal="left" vertical="top" wrapText="1"/>
      <protection locked="0"/>
    </xf>
    <xf numFmtId="49" fontId="39" fillId="5" borderId="6" xfId="5" applyNumberFormat="1" applyFont="1" applyFill="1" applyBorder="1" applyAlignment="1" applyProtection="1">
      <alignment horizontal="left" vertical="top" wrapText="1"/>
      <protection locked="0"/>
    </xf>
    <xf numFmtId="0" fontId="38" fillId="4" borderId="77" xfId="0" applyFont="1" applyFill="1" applyBorder="1" applyAlignment="1">
      <alignment horizontal="center" vertical="center" wrapText="1"/>
    </xf>
    <xf numFmtId="0" fontId="38" fillId="4" borderId="69" xfId="0" applyFont="1" applyFill="1" applyBorder="1" applyAlignment="1">
      <alignment horizontal="center" vertical="center" wrapText="1"/>
    </xf>
    <xf numFmtId="49" fontId="21" fillId="0" borderId="73" xfId="0" quotePrefix="1" applyNumberFormat="1" applyFont="1" applyBorder="1" applyAlignment="1">
      <alignment horizontal="left" vertical="top"/>
    </xf>
    <xf numFmtId="49" fontId="21" fillId="0" borderId="13" xfId="0" quotePrefix="1" applyNumberFormat="1" applyFont="1" applyBorder="1" applyAlignment="1">
      <alignment horizontal="left" vertical="top"/>
    </xf>
    <xf numFmtId="49" fontId="21" fillId="0" borderId="74" xfId="0" quotePrefix="1" applyNumberFormat="1" applyFont="1" applyBorder="1" applyAlignment="1">
      <alignment horizontal="left" vertical="top"/>
    </xf>
    <xf numFmtId="49" fontId="21" fillId="0" borderId="10" xfId="0" quotePrefix="1" applyNumberFormat="1" applyFont="1" applyBorder="1" applyAlignment="1">
      <alignment horizontal="left" vertical="top"/>
    </xf>
    <xf numFmtId="49" fontId="21" fillId="0" borderId="0" xfId="0" quotePrefix="1" applyNumberFormat="1" applyFont="1" applyAlignment="1">
      <alignment horizontal="left" vertical="top"/>
    </xf>
    <xf numFmtId="49" fontId="21" fillId="0" borderId="5" xfId="0" quotePrefix="1" applyNumberFormat="1" applyFont="1" applyBorder="1" applyAlignment="1">
      <alignment horizontal="left" vertical="top"/>
    </xf>
    <xf numFmtId="49" fontId="20" fillId="0" borderId="10" xfId="0" quotePrefix="1" applyNumberFormat="1" applyFont="1" applyBorder="1" applyAlignment="1">
      <alignment horizontal="left" vertical="top"/>
    </xf>
    <xf numFmtId="49" fontId="20" fillId="0" borderId="0" xfId="0" quotePrefix="1" applyNumberFormat="1" applyFont="1" applyAlignment="1">
      <alignment horizontal="left" vertical="top"/>
    </xf>
    <xf numFmtId="49" fontId="20" fillId="0" borderId="5" xfId="0" quotePrefix="1" applyNumberFormat="1" applyFont="1" applyBorder="1" applyAlignment="1">
      <alignment horizontal="left" vertical="top"/>
    </xf>
    <xf numFmtId="49" fontId="20" fillId="0" borderId="11" xfId="0" quotePrefix="1" applyNumberFormat="1" applyFont="1" applyBorder="1" applyAlignment="1">
      <alignment horizontal="left" vertical="center"/>
    </xf>
    <xf numFmtId="49" fontId="20" fillId="0" borderId="12" xfId="0" quotePrefix="1" applyNumberFormat="1" applyFont="1" applyBorder="1" applyAlignment="1">
      <alignment horizontal="left" vertical="center"/>
    </xf>
    <xf numFmtId="49" fontId="20" fillId="0" borderId="6" xfId="0" quotePrefix="1" applyNumberFormat="1" applyFont="1" applyBorder="1" applyAlignment="1">
      <alignment horizontal="left" vertical="center"/>
    </xf>
    <xf numFmtId="49" fontId="57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6" xfId="0" applyNumberFormat="1" applyFont="1" applyFill="1" applyBorder="1" applyAlignment="1" applyProtection="1">
      <alignment horizontal="left" vertical="center" wrapText="1"/>
      <protection locked="0"/>
    </xf>
    <xf numFmtId="0" fontId="60" fillId="0" borderId="5" xfId="0" applyFont="1" applyBorder="1" applyAlignment="1" applyProtection="1">
      <alignment horizontal="center" vertical="center" textRotation="180"/>
      <protection hidden="1"/>
    </xf>
    <xf numFmtId="0" fontId="12" fillId="0" borderId="0" xfId="0" applyFont="1" applyAlignment="1" applyProtection="1">
      <alignment horizontal="left" vertical="center" textRotation="180"/>
      <protection hidden="1"/>
    </xf>
    <xf numFmtId="165" fontId="56" fillId="5" borderId="2" xfId="0" applyNumberFormat="1" applyFont="1" applyFill="1" applyBorder="1" applyAlignment="1" applyProtection="1">
      <alignment horizontal="left" vertical="center"/>
      <protection locked="0"/>
    </xf>
    <xf numFmtId="165" fontId="56" fillId="5" borderId="3" xfId="0" applyNumberFormat="1" applyFont="1" applyFill="1" applyBorder="1" applyAlignment="1" applyProtection="1">
      <alignment horizontal="left" vertical="center"/>
      <protection locked="0"/>
    </xf>
    <xf numFmtId="165" fontId="56" fillId="5" borderId="4" xfId="0" applyNumberFormat="1" applyFont="1" applyFill="1" applyBorder="1" applyAlignment="1" applyProtection="1">
      <alignment horizontal="left" vertical="center"/>
      <protection locked="0"/>
    </xf>
    <xf numFmtId="49" fontId="15" fillId="5" borderId="8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7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9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0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0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5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1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6" xfId="0" applyNumberFormat="1" applyFont="1" applyFill="1" applyBorder="1" applyAlignment="1" applyProtection="1">
      <alignment horizontal="center" vertical="top" wrapText="1"/>
      <protection locked="0"/>
    </xf>
    <xf numFmtId="0" fontId="20" fillId="4" borderId="10" xfId="0" quotePrefix="1" applyFont="1" applyFill="1" applyBorder="1" applyAlignment="1">
      <alignment horizontal="left" vertical="center"/>
    </xf>
    <xf numFmtId="0" fontId="20" fillId="4" borderId="0" xfId="0" quotePrefix="1" applyFont="1" applyFill="1" applyBorder="1" applyAlignment="1">
      <alignment horizontal="left" vertical="center"/>
    </xf>
    <xf numFmtId="0" fontId="20" fillId="4" borderId="58" xfId="0" quotePrefix="1" applyFont="1" applyFill="1" applyBorder="1" applyAlignment="1">
      <alignment horizontal="left" vertical="center"/>
    </xf>
    <xf numFmtId="0" fontId="45" fillId="2" borderId="25" xfId="0" applyFont="1" applyFill="1" applyBorder="1" applyAlignment="1" applyProtection="1">
      <alignment horizontal="center" vertical="top" wrapText="1"/>
    </xf>
    <xf numFmtId="0" fontId="45" fillId="2" borderId="0" xfId="0" applyFont="1" applyFill="1" applyBorder="1" applyAlignment="1" applyProtection="1">
      <alignment horizontal="center" vertical="top" wrapText="1"/>
    </xf>
    <xf numFmtId="0" fontId="45" fillId="2" borderId="5" xfId="0" applyFont="1" applyFill="1" applyBorder="1" applyAlignment="1" applyProtection="1">
      <alignment horizontal="center" vertical="top" wrapText="1"/>
    </xf>
    <xf numFmtId="49" fontId="21" fillId="0" borderId="10" xfId="0" quotePrefix="1" applyNumberFormat="1" applyFont="1" applyFill="1" applyBorder="1" applyAlignment="1" applyProtection="1">
      <alignment horizontal="left" vertical="top"/>
    </xf>
    <xf numFmtId="49" fontId="21" fillId="0" borderId="0" xfId="0" quotePrefix="1" applyNumberFormat="1" applyFont="1" applyFill="1" applyBorder="1" applyAlignment="1" applyProtection="1">
      <alignment horizontal="left" vertical="top"/>
    </xf>
    <xf numFmtId="49" fontId="21" fillId="0" borderId="58" xfId="0" quotePrefix="1" applyNumberFormat="1" applyFont="1" applyFill="1" applyBorder="1" applyAlignment="1" applyProtection="1">
      <alignment horizontal="left" vertical="top"/>
    </xf>
    <xf numFmtId="0" fontId="58" fillId="2" borderId="25" xfId="4" applyFont="1" applyFill="1" applyBorder="1" applyAlignment="1" applyProtection="1">
      <alignment horizontal="center" vertical="center"/>
    </xf>
    <xf numFmtId="0" fontId="58" fillId="2" borderId="0" xfId="4" applyFont="1" applyFill="1" applyBorder="1" applyAlignment="1" applyProtection="1">
      <alignment horizontal="center" vertical="center"/>
    </xf>
    <xf numFmtId="0" fontId="58" fillId="2" borderId="5" xfId="4" applyFont="1" applyFill="1" applyBorder="1" applyAlignment="1" applyProtection="1">
      <alignment horizontal="center" vertical="center"/>
    </xf>
    <xf numFmtId="0" fontId="58" fillId="2" borderId="84" xfId="4" applyFont="1" applyFill="1" applyBorder="1" applyAlignment="1" applyProtection="1">
      <alignment horizontal="center" vertical="center"/>
    </xf>
    <xf numFmtId="0" fontId="58" fillId="2" borderId="39" xfId="4" applyFont="1" applyFill="1" applyBorder="1" applyAlignment="1" applyProtection="1">
      <alignment horizontal="center" vertical="center"/>
    </xf>
    <xf numFmtId="0" fontId="58" fillId="2" borderId="70" xfId="4" applyFont="1" applyFill="1" applyBorder="1" applyAlignment="1" applyProtection="1">
      <alignment horizontal="center" vertical="center"/>
    </xf>
    <xf numFmtId="49" fontId="21" fillId="0" borderId="10" xfId="0" quotePrefix="1" applyNumberFormat="1" applyFont="1" applyFill="1" applyBorder="1" applyAlignment="1" applyProtection="1">
      <alignment horizontal="left" vertical="center"/>
    </xf>
    <xf numFmtId="49" fontId="21" fillId="0" borderId="0" xfId="0" quotePrefix="1" applyNumberFormat="1" applyFont="1" applyFill="1" applyBorder="1" applyAlignment="1" applyProtection="1">
      <alignment horizontal="left" vertical="center"/>
    </xf>
    <xf numFmtId="49" fontId="21" fillId="0" borderId="58" xfId="0" quotePrefix="1" applyNumberFormat="1" applyFont="1" applyFill="1" applyBorder="1" applyAlignment="1" applyProtection="1">
      <alignment horizontal="left" vertical="center"/>
    </xf>
    <xf numFmtId="0" fontId="20" fillId="4" borderId="71" xfId="0" quotePrefix="1" applyFont="1" applyFill="1" applyBorder="1" applyAlignment="1" applyProtection="1">
      <alignment horizontal="left" vertical="center"/>
    </xf>
    <xf numFmtId="0" fontId="20" fillId="4" borderId="39" xfId="0" quotePrefix="1" applyFont="1" applyFill="1" applyBorder="1" applyAlignment="1" applyProtection="1">
      <alignment horizontal="left" vertical="center"/>
    </xf>
    <xf numFmtId="0" fontId="20" fillId="4" borderId="72" xfId="0" quotePrefix="1" applyFont="1" applyFill="1" applyBorder="1" applyAlignment="1" applyProtection="1">
      <alignment horizontal="left" vertical="center"/>
    </xf>
    <xf numFmtId="0" fontId="30" fillId="3" borderId="43" xfId="0" applyFont="1" applyFill="1" applyBorder="1" applyAlignment="1" applyProtection="1">
      <alignment horizontal="left" vertical="top" wrapText="1"/>
    </xf>
    <xf numFmtId="0" fontId="30" fillId="3" borderId="40" xfId="0" applyFont="1" applyFill="1" applyBorder="1" applyAlignment="1" applyProtection="1">
      <alignment horizontal="left" vertical="top" wrapText="1"/>
    </xf>
    <xf numFmtId="0" fontId="18" fillId="4" borderId="45" xfId="0" applyFont="1" applyFill="1" applyBorder="1" applyAlignment="1" applyProtection="1">
      <alignment horizontal="left" vertical="center"/>
    </xf>
    <xf numFmtId="0" fontId="18" fillId="4" borderId="38" xfId="0" applyFont="1" applyFill="1" applyBorder="1" applyAlignment="1" applyProtection="1">
      <alignment horizontal="left" vertical="center"/>
    </xf>
    <xf numFmtId="0" fontId="20" fillId="4" borderId="47" xfId="0" quotePrefix="1" applyFont="1" applyFill="1" applyBorder="1" applyAlignment="1" applyProtection="1">
      <alignment horizontal="left"/>
    </xf>
    <xf numFmtId="0" fontId="20" fillId="4" borderId="14" xfId="0" quotePrefix="1" applyFont="1" applyFill="1" applyBorder="1" applyAlignment="1" applyProtection="1">
      <alignment horizontal="left"/>
    </xf>
    <xf numFmtId="0" fontId="20" fillId="4" borderId="59" xfId="0" quotePrefix="1" applyFont="1" applyFill="1" applyBorder="1" applyAlignment="1" applyProtection="1">
      <alignment horizontal="left"/>
    </xf>
    <xf numFmtId="0" fontId="47" fillId="2" borderId="41" xfId="0" applyFont="1" applyFill="1" applyBorder="1" applyAlignment="1" applyProtection="1">
      <alignment horizontal="center" vertical="center" wrapText="1"/>
    </xf>
    <xf numFmtId="0" fontId="47" fillId="2" borderId="14" xfId="0" applyFont="1" applyFill="1" applyBorder="1" applyAlignment="1" applyProtection="1">
      <alignment horizontal="center" vertical="center" wrapText="1"/>
    </xf>
    <xf numFmtId="0" fontId="47" fillId="2" borderId="48" xfId="0" applyFont="1" applyFill="1" applyBorder="1" applyAlignment="1" applyProtection="1">
      <alignment horizontal="center" vertical="center" wrapText="1"/>
    </xf>
    <xf numFmtId="0" fontId="47" fillId="2" borderId="25" xfId="0" applyFont="1" applyFill="1" applyBorder="1" applyAlignment="1" applyProtection="1">
      <alignment horizontal="center" vertical="center" wrapText="1"/>
    </xf>
    <xf numFmtId="0" fontId="47" fillId="2" borderId="0" xfId="0" applyFont="1" applyFill="1" applyBorder="1" applyAlignment="1" applyProtection="1">
      <alignment horizontal="center" vertical="center" wrapText="1"/>
    </xf>
    <xf numFmtId="0" fontId="47" fillId="2" borderId="5" xfId="0" applyFont="1" applyFill="1" applyBorder="1" applyAlignment="1" applyProtection="1">
      <alignment horizontal="center" vertical="center" wrapText="1"/>
    </xf>
    <xf numFmtId="0" fontId="21" fillId="0" borderId="10" xfId="0" quotePrefix="1" applyFont="1" applyFill="1" applyBorder="1" applyAlignment="1" applyProtection="1">
      <alignment horizontal="left" vertical="top"/>
    </xf>
    <xf numFmtId="0" fontId="21" fillId="0" borderId="0" xfId="0" quotePrefix="1" applyFont="1" applyFill="1" applyBorder="1" applyAlignment="1" applyProtection="1">
      <alignment horizontal="left" vertical="top"/>
    </xf>
    <xf numFmtId="0" fontId="21" fillId="0" borderId="58" xfId="0" quotePrefix="1" applyFont="1" applyFill="1" applyBorder="1" applyAlignment="1" applyProtection="1">
      <alignment horizontal="left" vertical="top"/>
    </xf>
    <xf numFmtId="0" fontId="20" fillId="4" borderId="10" xfId="0" quotePrefix="1" applyFont="1" applyFill="1" applyBorder="1" applyAlignment="1" applyProtection="1">
      <alignment horizontal="left" vertical="center"/>
    </xf>
    <xf numFmtId="0" fontId="20" fillId="4" borderId="0" xfId="0" quotePrefix="1" applyFont="1" applyFill="1" applyBorder="1" applyAlignment="1" applyProtection="1">
      <alignment horizontal="left" vertical="center"/>
    </xf>
    <xf numFmtId="0" fontId="20" fillId="4" borderId="58" xfId="0" quotePrefix="1" applyFont="1" applyFill="1" applyBorder="1" applyAlignment="1" applyProtection="1">
      <alignment horizontal="left" vertical="center"/>
    </xf>
  </cellXfs>
  <cellStyles count="6">
    <cellStyle name="Currency" xfId="1" builtinId="4"/>
    <cellStyle name="Hyperlink" xfId="4" builtinId="8"/>
    <cellStyle name="Hyperlink 2" xfId="5" xr:uid="{00E5149C-399B-4B95-B671-FC5B06420EA2}"/>
    <cellStyle name="Normal" xfId="0" builtinId="0"/>
    <cellStyle name="Normal 2" xfId="3" xr:uid="{864D042A-26B6-4E79-80E4-982F87139296}"/>
    <cellStyle name="Percent" xfId="2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double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strike val="0"/>
        <color rgb="FFFF0000"/>
      </font>
      <fill>
        <patternFill patternType="gray125">
          <fgColor rgb="FFFF0000"/>
          <bgColor rgb="FFFFBDBD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strike val="0"/>
        <color rgb="FFFF0000"/>
      </font>
      <fill>
        <patternFill patternType="gray125">
          <fgColor rgb="FFFF0000"/>
          <bgColor rgb="FFFFBDBD"/>
        </patternFill>
      </fill>
    </dxf>
    <dxf>
      <font>
        <b/>
        <i val="0"/>
        <color rgb="FFFF0000"/>
      </font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B603BA70-AA4B-4058-AA15-17B64CF8E045}"/>
  </tableStyles>
  <colors>
    <mruColors>
      <color rgb="FFFF9966"/>
      <color rgb="FFFFBDBD"/>
      <color rgb="FFD9E1F2"/>
      <color rgb="FFECF0F8"/>
      <color rgb="FFF2F7FC"/>
      <color rgb="FFF5F9FD"/>
      <color rgb="FFFFF9E7"/>
      <color rgb="FFF1F7ED"/>
      <color rgb="FF071D4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689742</xdr:colOff>
      <xdr:row>0</xdr:row>
      <xdr:rowOff>232467</xdr:rowOff>
    </xdr:from>
    <xdr:to>
      <xdr:col>14</xdr:col>
      <xdr:colOff>591322</xdr:colOff>
      <xdr:row>2</xdr:row>
      <xdr:rowOff>18656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3D56D-AEB7-4F0C-9F62-9FF826D2F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0792" y="232467"/>
          <a:ext cx="1654180" cy="681539"/>
        </a:xfrm>
        <a:prstGeom prst="rect">
          <a:avLst/>
        </a:prstGeom>
      </xdr:spPr>
    </xdr:pic>
    <xdr:clientData/>
  </xdr:twoCellAnchor>
  <xdr:oneCellAnchor>
    <xdr:from>
      <xdr:col>10</xdr:col>
      <xdr:colOff>103947</xdr:colOff>
      <xdr:row>63</xdr:row>
      <xdr:rowOff>19483</xdr:rowOff>
    </xdr:from>
    <xdr:ext cx="1376350" cy="555268"/>
    <xdr:pic>
      <xdr:nvPicPr>
        <xdr:cNvPr id="3" name="Picture 2">
          <a:extLst>
            <a:ext uri="{FF2B5EF4-FFF2-40B4-BE49-F238E27FC236}">
              <a16:creationId xmlns:a16="http://schemas.microsoft.com/office/drawing/2014/main" id="{07E6B101-27A8-4CA8-862E-BCFBE6B06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447" y="14773708"/>
          <a:ext cx="1376350" cy="555268"/>
        </a:xfrm>
        <a:prstGeom prst="rect">
          <a:avLst/>
        </a:prstGeom>
      </xdr:spPr>
    </xdr:pic>
    <xdr:clientData/>
  </xdr:oneCellAnchor>
  <xdr:twoCellAnchor editAs="oneCell">
    <xdr:from>
      <xdr:col>10</xdr:col>
      <xdr:colOff>312420</xdr:colOff>
      <xdr:row>41</xdr:row>
      <xdr:rowOff>94154</xdr:rowOff>
    </xdr:from>
    <xdr:to>
      <xdr:col>15</xdr:col>
      <xdr:colOff>398145</xdr:colOff>
      <xdr:row>52</xdr:row>
      <xdr:rowOff>97743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7F3AA0-F50A-424C-9A3F-C8BDBFD97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7" t="4211" r="30240"/>
        <a:stretch/>
      </xdr:blipFill>
      <xdr:spPr bwMode="auto">
        <a:xfrm>
          <a:off x="8256270" y="8171354"/>
          <a:ext cx="4333875" cy="23334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3809</xdr:colOff>
      <xdr:row>54</xdr:row>
      <xdr:rowOff>145916</xdr:rowOff>
    </xdr:from>
    <xdr:to>
      <xdr:col>12</xdr:col>
      <xdr:colOff>0</xdr:colOff>
      <xdr:row>62</xdr:row>
      <xdr:rowOff>47008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0FCF7F-4832-7EFC-5150-51E1AFAB8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84"/>
        <a:stretch/>
      </xdr:blipFill>
      <xdr:spPr>
        <a:xfrm>
          <a:off x="1975070" y="11219764"/>
          <a:ext cx="6895604" cy="328486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tpaulmn-my.sharepoint.com/personal/patrick_disselhorst_ci_stpaul_mn_us/Documents/Documents/4D/2025%20application%20cycle%20materials/Preparation/Rent%20Roll/2025%20version/drafts/2025%204d%20Rent%20Roll%20-%20Multifamily%20(3+%20Unit%20Property)%202024.11.18%20draft.xlsx" TargetMode="External"/><Relationship Id="rId2" Type="http://schemas.microsoft.com/office/2019/04/relationships/externalLinkLongPath" Target="2025%204d%20Rent%20Roll%20-%20Multifamily%20(3+%20Unit%20Property)%202024.11.18%20draft.xlsx?BD0A4AF0" TargetMode="External"/><Relationship Id="rId1" Type="http://schemas.openxmlformats.org/officeDocument/2006/relationships/externalLinkPath" Target="file:///\\BD0A4AF0\2025%204d%20Rent%20Roll%20-%20Multifamily%20(3+%20Unit%20Property)%202024.11.18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nt Roll"/>
    </sheetNames>
    <sheetDataSet>
      <sheetData sheetId="0">
        <row r="23">
          <cell r="O23" t="str">
            <v/>
          </cell>
        </row>
        <row r="25">
          <cell r="O25" t="str">
            <v/>
          </cell>
        </row>
        <row r="27">
          <cell r="O27" t="str">
            <v/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9D97D0-62E4-48D7-954D-2E8A847C4F99}" name="RENT_ROLL_DATA3" displayName="RENT_ROLL_DATA3" ref="AD2:AK442" totalsRowShown="0" headerRowDxfId="11" dataDxfId="9" headerRowBorderDxfId="10" tableBorderDxfId="8">
  <autoFilter ref="AD2:AK442" xr:uid="{B2BE8819-1A4F-4118-B515-5B8FE9AC27BC}"/>
  <tableColumns count="8">
    <tableColumn id="1" xr3:uid="{67AA405B-7D07-4DA6-A7F0-C15B3A0AA47F}" name="UNIT #" dataDxfId="7">
      <calculatedColumnFormula>#REF!</calculatedColumnFormula>
    </tableColumn>
    <tableColumn id="2" xr3:uid="{3DC0AAAA-5775-4806-B214-5679B87BFC24}" name="# BED ROOMS" dataDxfId="6">
      <calculatedColumnFormula>#REF!</calculatedColumnFormula>
    </tableColumn>
    <tableColumn id="3" xr3:uid="{2C37B5ED-3E75-4B2E-B873-ADBF46097A2E}" name="BED ROOM SIZES" dataDxfId="5">
      <calculatedColumnFormula>#REF!</calculatedColumnFormula>
    </tableColumn>
    <tableColumn id="4" xr3:uid="{FBCE14D2-D876-49CD-A0C1-4006BC25BBA3}" name="4D UNIT?" dataDxfId="4">
      <calculatedColumnFormula>#REF!</calculatedColumnFormula>
    </tableColumn>
    <tableColumn id="5" xr3:uid="{34B9DC8B-2F1E-4722-AA10-149D89EEC533}" name="50% or 60% AMI" dataDxfId="3">
      <calculatedColumnFormula>#REF!</calculatedColumnFormula>
    </tableColumn>
    <tableColumn id="6" xr3:uid="{4D964DEF-EDC2-4709-9B1C-B0818BBC413E}" name="OCCUPIED?" dataDxfId="2">
      <calculatedColumnFormula>#REF!</calculatedColumnFormula>
    </tableColumn>
    <tableColumn id="7" xr3:uid="{F3C91F30-4938-479C-AE5F-EDF7385C5763}" name="CURRENT RENT" dataDxfId="1">
      <calculatedColumnFormula>#REF!</calculatedColumnFormula>
    </tableColumn>
    <tableColumn id="8" xr3:uid="{98046A20-1142-401E-8A24-3EA515EAC332}" name="MAX 4D RENT" dataDxfId="0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4d Theme Fonts">
      <a:majorFont>
        <a:latin typeface="Red Hat Text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rveymonkey.com/r/StPaul4d2025" TargetMode="External"/><Relationship Id="rId1" Type="http://schemas.openxmlformats.org/officeDocument/2006/relationships/hyperlink" Target="http://www.stpaul.gov/4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012A-37D6-4C48-8C4A-B873D989A28B}">
  <dimension ref="B1:AN442"/>
  <sheetViews>
    <sheetView showGridLines="0" tabSelected="1" showRuler="0" view="pageBreakPreview" topLeftCell="A3" zoomScaleNormal="115" zoomScaleSheetLayoutView="100" zoomScalePageLayoutView="85" workbookViewId="0">
      <selection activeCell="C20" sqref="C20:H21"/>
    </sheetView>
  </sheetViews>
  <sheetFormatPr defaultColWidth="7.3984375" defaultRowHeight="17.399999999999999" x14ac:dyDescent="0.4"/>
  <cols>
    <col min="1" max="1" width="3.69921875" style="10" customWidth="1"/>
    <col min="2" max="2" width="7.69921875" style="1" customWidth="1"/>
    <col min="3" max="3" width="14.3984375" style="10" customWidth="1"/>
    <col min="4" max="4" width="10" style="10" customWidth="1"/>
    <col min="5" max="5" width="9.296875" style="9" customWidth="1"/>
    <col min="6" max="6" width="12.19921875" style="9" customWidth="1"/>
    <col min="7" max="7" width="9.8984375" style="9" customWidth="1"/>
    <col min="8" max="8" width="10.3984375" style="9" customWidth="1"/>
    <col min="9" max="9" width="10.19921875" style="9" customWidth="1"/>
    <col min="10" max="11" width="9.59765625" style="9" customWidth="1"/>
    <col min="12" max="12" width="9.296875" style="9" customWidth="1"/>
    <col min="13" max="15" width="10.19921875" style="9" customWidth="1"/>
    <col min="16" max="16" width="9.09765625" style="9" customWidth="1"/>
    <col min="17" max="17" width="8.09765625" style="9" customWidth="1"/>
    <col min="18" max="18" width="7.09765625" style="1" customWidth="1"/>
    <col min="19" max="19" width="4.3984375" style="10" customWidth="1"/>
    <col min="20" max="29" width="7.3984375" style="10"/>
    <col min="30" max="30" width="7.3984375" style="10" hidden="1" customWidth="1"/>
    <col min="31" max="31" width="11.796875" style="10" hidden="1" customWidth="1"/>
    <col min="32" max="32" width="13.69921875" style="10" hidden="1" customWidth="1"/>
    <col min="33" max="33" width="9" style="10" hidden="1" customWidth="1"/>
    <col min="34" max="34" width="12.8984375" style="10" hidden="1" customWidth="1"/>
    <col min="35" max="35" width="10.19921875" style="10" hidden="1" customWidth="1"/>
    <col min="36" max="36" width="13" style="10" hidden="1" customWidth="1"/>
    <col min="37" max="37" width="12" style="10" hidden="1" customWidth="1"/>
    <col min="38" max="16384" width="7.3984375" style="10"/>
  </cols>
  <sheetData>
    <row r="1" spans="2:37" ht="18" thickBot="1" x14ac:dyDescent="0.45"/>
    <row r="2" spans="2:37" s="5" customFormat="1" ht="51.75" customHeight="1" thickTop="1" thickBot="1" x14ac:dyDescent="0.6">
      <c r="B2" s="270" t="s">
        <v>52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4"/>
      <c r="O2" s="4"/>
      <c r="P2" s="4"/>
      <c r="Q2" s="4"/>
      <c r="R2" s="32"/>
      <c r="AD2" s="35" t="s">
        <v>5</v>
      </c>
      <c r="AE2" s="36" t="s">
        <v>6</v>
      </c>
      <c r="AF2" s="36" t="s">
        <v>7</v>
      </c>
      <c r="AG2" s="37" t="s">
        <v>8</v>
      </c>
      <c r="AH2" s="38" t="s">
        <v>9</v>
      </c>
      <c r="AI2" s="39" t="s">
        <v>10</v>
      </c>
      <c r="AJ2" s="40" t="s">
        <v>11</v>
      </c>
      <c r="AK2" s="40" t="s">
        <v>12</v>
      </c>
    </row>
    <row r="3" spans="2:37" s="5" customFormat="1" ht="19.5" customHeight="1" thickTop="1" thickBot="1" x14ac:dyDescent="0.6">
      <c r="B3" s="272" t="s">
        <v>35</v>
      </c>
      <c r="C3" s="273"/>
      <c r="D3" s="273"/>
      <c r="E3" s="273"/>
      <c r="F3" s="273"/>
      <c r="G3" s="273"/>
      <c r="H3" s="273"/>
      <c r="I3" s="273"/>
      <c r="J3" s="273"/>
      <c r="K3" s="273"/>
      <c r="L3" s="33"/>
      <c r="M3" s="33"/>
      <c r="N3" s="33" t="s">
        <v>13</v>
      </c>
      <c r="O3" s="33"/>
      <c r="P3" s="33"/>
      <c r="Q3" s="33"/>
      <c r="R3" s="65"/>
      <c r="AD3" s="41" t="e">
        <f>#REF!</f>
        <v>#REF!</v>
      </c>
      <c r="AE3" s="42" t="e">
        <f>#REF!</f>
        <v>#REF!</v>
      </c>
      <c r="AF3" s="42" t="e">
        <f>#REF!</f>
        <v>#REF!</v>
      </c>
      <c r="AG3" s="41" t="e">
        <f>#REF!</f>
        <v>#REF!</v>
      </c>
      <c r="AH3" s="43" t="e">
        <f>#REF!</f>
        <v>#REF!</v>
      </c>
      <c r="AI3" s="41" t="e">
        <f>#REF!</f>
        <v>#REF!</v>
      </c>
      <c r="AJ3" s="44" t="e">
        <f>#REF!</f>
        <v>#REF!</v>
      </c>
      <c r="AK3" s="44" t="e">
        <f>#REF!</f>
        <v>#REF!</v>
      </c>
    </row>
    <row r="4" spans="2:37" s="21" customFormat="1" ht="15" customHeight="1" thickTop="1" x14ac:dyDescent="0.3">
      <c r="B4" s="274" t="s">
        <v>14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6"/>
      <c r="N4" s="277" t="s">
        <v>66</v>
      </c>
      <c r="O4" s="278"/>
      <c r="P4" s="278"/>
      <c r="Q4" s="278"/>
      <c r="R4" s="279"/>
      <c r="AD4" s="41" t="e">
        <f>#REF!</f>
        <v>#REF!</v>
      </c>
      <c r="AE4" s="42" t="e">
        <f>#REF!</f>
        <v>#REF!</v>
      </c>
      <c r="AF4" s="42" t="e">
        <f>#REF!</f>
        <v>#REF!</v>
      </c>
      <c r="AG4" s="41" t="e">
        <f>#REF!</f>
        <v>#REF!</v>
      </c>
      <c r="AH4" s="43" t="e">
        <f>#REF!</f>
        <v>#REF!</v>
      </c>
      <c r="AI4" s="41" t="e">
        <f>#REF!</f>
        <v>#REF!</v>
      </c>
      <c r="AJ4" s="44" t="e">
        <f>#REF!</f>
        <v>#REF!</v>
      </c>
      <c r="AK4" s="44" t="e">
        <f>#REF!</f>
        <v>#REF!</v>
      </c>
    </row>
    <row r="5" spans="2:37" s="6" customFormat="1" ht="12.75" customHeight="1" x14ac:dyDescent="0.35">
      <c r="B5" s="283" t="s">
        <v>48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80"/>
      <c r="O5" s="281"/>
      <c r="P5" s="281"/>
      <c r="Q5" s="281"/>
      <c r="R5" s="282"/>
      <c r="T5" s="22"/>
      <c r="U5" s="22"/>
      <c r="V5" s="22"/>
      <c r="W5" s="22"/>
      <c r="X5" s="22"/>
      <c r="AD5" s="41" t="e">
        <f>#REF!</f>
        <v>#REF!</v>
      </c>
      <c r="AE5" s="42" t="e">
        <f>#REF!</f>
        <v>#REF!</v>
      </c>
      <c r="AF5" s="42" t="e">
        <f>#REF!</f>
        <v>#REF!</v>
      </c>
      <c r="AG5" s="41" t="e">
        <f>#REF!</f>
        <v>#REF!</v>
      </c>
      <c r="AH5" s="43" t="e">
        <f>#REF!</f>
        <v>#REF!</v>
      </c>
      <c r="AI5" s="41" t="e">
        <f>#REF!</f>
        <v>#REF!</v>
      </c>
      <c r="AJ5" s="44" t="e">
        <f>#REF!</f>
        <v>#REF!</v>
      </c>
      <c r="AK5" s="44" t="e">
        <f>#REF!</f>
        <v>#REF!</v>
      </c>
    </row>
    <row r="6" spans="2:37" s="23" customFormat="1" ht="15" customHeight="1" x14ac:dyDescent="0.35">
      <c r="B6" s="283" t="s">
        <v>49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5"/>
      <c r="N6" s="280"/>
      <c r="O6" s="281"/>
      <c r="P6" s="281"/>
      <c r="Q6" s="281"/>
      <c r="R6" s="282"/>
      <c r="T6" s="22"/>
      <c r="U6" s="22"/>
      <c r="V6" s="22"/>
      <c r="W6" s="22"/>
      <c r="X6" s="22"/>
      <c r="AD6" s="41" t="e">
        <f>#REF!</f>
        <v>#REF!</v>
      </c>
      <c r="AE6" s="42" t="e">
        <f>#REF!</f>
        <v>#REF!</v>
      </c>
      <c r="AF6" s="42" t="e">
        <f>#REF!</f>
        <v>#REF!</v>
      </c>
      <c r="AG6" s="41" t="e">
        <f>#REF!</f>
        <v>#REF!</v>
      </c>
      <c r="AH6" s="43" t="e">
        <f>#REF!</f>
        <v>#REF!</v>
      </c>
      <c r="AI6" s="41" t="e">
        <f>#REF!</f>
        <v>#REF!</v>
      </c>
      <c r="AJ6" s="44" t="e">
        <f>#REF!</f>
        <v>#REF!</v>
      </c>
      <c r="AK6" s="44" t="e">
        <f>#REF!</f>
        <v>#REF!</v>
      </c>
    </row>
    <row r="7" spans="2:37" s="5" customFormat="1" ht="15" customHeight="1" x14ac:dyDescent="0.55000000000000004">
      <c r="B7" s="286" t="s">
        <v>15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80"/>
      <c r="O7" s="281"/>
      <c r="P7" s="281"/>
      <c r="Q7" s="281"/>
      <c r="R7" s="282"/>
      <c r="T7" s="22"/>
      <c r="U7" s="22"/>
      <c r="V7" s="22"/>
      <c r="W7" s="22"/>
      <c r="X7" s="22"/>
      <c r="AD7" s="41" t="e">
        <f>#REF!</f>
        <v>#REF!</v>
      </c>
      <c r="AE7" s="42" t="e">
        <f>#REF!</f>
        <v>#REF!</v>
      </c>
      <c r="AF7" s="42" t="e">
        <f>#REF!</f>
        <v>#REF!</v>
      </c>
      <c r="AG7" s="41" t="e">
        <f>#REF!</f>
        <v>#REF!</v>
      </c>
      <c r="AH7" s="43" t="e">
        <f>#REF!</f>
        <v>#REF!</v>
      </c>
      <c r="AI7" s="41" t="e">
        <f>#REF!</f>
        <v>#REF!</v>
      </c>
      <c r="AJ7" s="44" t="e">
        <f>#REF!</f>
        <v>#REF!</v>
      </c>
      <c r="AK7" s="44" t="e">
        <f>#REF!</f>
        <v>#REF!</v>
      </c>
    </row>
    <row r="8" spans="2:37" s="23" customFormat="1" ht="12" customHeight="1" x14ac:dyDescent="0.35">
      <c r="B8" s="255" t="s">
        <v>16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7"/>
      <c r="N8" s="280"/>
      <c r="O8" s="281"/>
      <c r="P8" s="281"/>
      <c r="Q8" s="281"/>
      <c r="R8" s="282"/>
      <c r="T8" s="22"/>
      <c r="U8" s="22"/>
      <c r="V8" s="22"/>
      <c r="W8" s="22"/>
      <c r="X8" s="22"/>
      <c r="AD8" s="41" t="e">
        <f>#REF!</f>
        <v>#REF!</v>
      </c>
      <c r="AE8" s="42" t="e">
        <f>#REF!</f>
        <v>#REF!</v>
      </c>
      <c r="AF8" s="42" t="e">
        <f>#REF!</f>
        <v>#REF!</v>
      </c>
      <c r="AG8" s="41" t="e">
        <f>#REF!</f>
        <v>#REF!</v>
      </c>
      <c r="AH8" s="43" t="e">
        <f>#REF!</f>
        <v>#REF!</v>
      </c>
      <c r="AI8" s="41" t="e">
        <f>#REF!</f>
        <v>#REF!</v>
      </c>
      <c r="AJ8" s="44" t="e">
        <f>#REF!</f>
        <v>#REF!</v>
      </c>
      <c r="AK8" s="44" t="e">
        <f>#REF!</f>
        <v>#REF!</v>
      </c>
    </row>
    <row r="9" spans="2:37" s="7" customFormat="1" ht="15" customHeight="1" x14ac:dyDescent="0.55000000000000004">
      <c r="B9" s="249" t="s">
        <v>58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1"/>
      <c r="N9" s="252" t="s">
        <v>63</v>
      </c>
      <c r="O9" s="253"/>
      <c r="P9" s="253"/>
      <c r="Q9" s="253"/>
      <c r="R9" s="254"/>
      <c r="T9" s="22"/>
      <c r="U9" s="22"/>
      <c r="V9" s="22"/>
      <c r="W9" s="22"/>
      <c r="X9" s="22"/>
      <c r="AD9" s="41" t="e">
        <f>#REF!</f>
        <v>#REF!</v>
      </c>
      <c r="AE9" s="42" t="e">
        <f>#REF!</f>
        <v>#REF!</v>
      </c>
      <c r="AF9" s="42" t="e">
        <f>#REF!</f>
        <v>#REF!</v>
      </c>
      <c r="AG9" s="41" t="e">
        <f>#REF!</f>
        <v>#REF!</v>
      </c>
      <c r="AH9" s="43" t="e">
        <f>#REF!</f>
        <v>#REF!</v>
      </c>
      <c r="AI9" s="41" t="e">
        <f>#REF!</f>
        <v>#REF!</v>
      </c>
      <c r="AJ9" s="44" t="e">
        <f>#REF!</f>
        <v>#REF!</v>
      </c>
      <c r="AK9" s="44" t="e">
        <f>#REF!</f>
        <v>#REF!</v>
      </c>
    </row>
    <row r="10" spans="2:37" s="6" customFormat="1" ht="13.5" customHeight="1" x14ac:dyDescent="0.35">
      <c r="B10" s="255" t="s">
        <v>50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258" t="s">
        <v>3</v>
      </c>
      <c r="O10" s="259"/>
      <c r="P10" s="259"/>
      <c r="Q10" s="259"/>
      <c r="R10" s="260"/>
      <c r="AD10" s="41" t="e">
        <f>#REF!</f>
        <v>#REF!</v>
      </c>
      <c r="AE10" s="42" t="e">
        <f>#REF!</f>
        <v>#REF!</v>
      </c>
      <c r="AF10" s="42" t="e">
        <f>#REF!</f>
        <v>#REF!</v>
      </c>
      <c r="AG10" s="41" t="e">
        <f>#REF!</f>
        <v>#REF!</v>
      </c>
      <c r="AH10" s="43" t="e">
        <f>#REF!</f>
        <v>#REF!</v>
      </c>
      <c r="AI10" s="41" t="e">
        <f>#REF!</f>
        <v>#REF!</v>
      </c>
      <c r="AJ10" s="44" t="e">
        <f>#REF!</f>
        <v>#REF!</v>
      </c>
      <c r="AK10" s="44" t="e">
        <f>#REF!</f>
        <v>#REF!</v>
      </c>
    </row>
    <row r="11" spans="2:37" s="23" customFormat="1" ht="13.2" customHeight="1" x14ac:dyDescent="0.35">
      <c r="B11" s="264" t="s">
        <v>62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/>
      <c r="N11" s="258"/>
      <c r="O11" s="259"/>
      <c r="P11" s="259"/>
      <c r="Q11" s="259"/>
      <c r="R11" s="260"/>
      <c r="AD11" s="41" t="e">
        <f>#REF!</f>
        <v>#REF!</v>
      </c>
      <c r="AE11" s="42" t="e">
        <f>#REF!</f>
        <v>#REF!</v>
      </c>
      <c r="AF11" s="42" t="e">
        <f>#REF!</f>
        <v>#REF!</v>
      </c>
      <c r="AG11" s="41" t="e">
        <f>#REF!</f>
        <v>#REF!</v>
      </c>
      <c r="AH11" s="43" t="e">
        <f>#REF!</f>
        <v>#REF!</v>
      </c>
      <c r="AI11" s="41" t="e">
        <f>#REF!</f>
        <v>#REF!</v>
      </c>
      <c r="AJ11" s="44" t="e">
        <f>#REF!</f>
        <v>#REF!</v>
      </c>
      <c r="AK11" s="44" t="e">
        <f>#REF!</f>
        <v>#REF!</v>
      </c>
    </row>
    <row r="12" spans="2:37" s="5" customFormat="1" ht="15" customHeight="1" x14ac:dyDescent="0.55000000000000004">
      <c r="B12" s="267" t="s">
        <v>36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9"/>
      <c r="N12" s="261"/>
      <c r="O12" s="262"/>
      <c r="P12" s="262"/>
      <c r="Q12" s="262"/>
      <c r="R12" s="263"/>
      <c r="AD12" s="41" t="e">
        <f>#REF!</f>
        <v>#REF!</v>
      </c>
      <c r="AE12" s="42" t="e">
        <f>#REF!</f>
        <v>#REF!</v>
      </c>
      <c r="AF12" s="42" t="e">
        <f>#REF!</f>
        <v>#REF!</v>
      </c>
      <c r="AG12" s="41" t="e">
        <f>#REF!</f>
        <v>#REF!</v>
      </c>
      <c r="AH12" s="43" t="e">
        <f>#REF!</f>
        <v>#REF!</v>
      </c>
      <c r="AI12" s="41" t="e">
        <f>#REF!</f>
        <v>#REF!</v>
      </c>
      <c r="AJ12" s="44" t="e">
        <f>#REF!</f>
        <v>#REF!</v>
      </c>
      <c r="AK12" s="44" t="e">
        <f>#REF!</f>
        <v>#REF!</v>
      </c>
    </row>
    <row r="13" spans="2:37" s="22" customFormat="1" ht="14.4" customHeight="1" x14ac:dyDescent="0.35">
      <c r="B13" s="217" t="s">
        <v>37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9"/>
      <c r="AD13" s="41" t="e">
        <f>#REF!</f>
        <v>#REF!</v>
      </c>
      <c r="AE13" s="42" t="e">
        <f>#REF!</f>
        <v>#REF!</v>
      </c>
      <c r="AF13" s="42" t="e">
        <f>#REF!</f>
        <v>#REF!</v>
      </c>
      <c r="AG13" s="41" t="e">
        <f>#REF!</f>
        <v>#REF!</v>
      </c>
      <c r="AH13" s="43" t="e">
        <f>#REF!</f>
        <v>#REF!</v>
      </c>
      <c r="AI13" s="41" t="e">
        <f>#REF!</f>
        <v>#REF!</v>
      </c>
      <c r="AJ13" s="44" t="e">
        <f>#REF!</f>
        <v>#REF!</v>
      </c>
      <c r="AK13" s="44" t="e">
        <f>#REF!</f>
        <v>#REF!</v>
      </c>
    </row>
    <row r="14" spans="2:37" s="22" customFormat="1" ht="14.4" customHeight="1" x14ac:dyDescent="0.35">
      <c r="B14" s="220" t="s">
        <v>38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2"/>
      <c r="AD14" s="41" t="e">
        <f>#REF!</f>
        <v>#REF!</v>
      </c>
      <c r="AE14" s="42" t="e">
        <f>#REF!</f>
        <v>#REF!</v>
      </c>
      <c r="AF14" s="42" t="e">
        <f>#REF!</f>
        <v>#REF!</v>
      </c>
      <c r="AG14" s="41" t="e">
        <f>#REF!</f>
        <v>#REF!</v>
      </c>
      <c r="AH14" s="43" t="e">
        <f>#REF!</f>
        <v>#REF!</v>
      </c>
      <c r="AI14" s="41" t="e">
        <f>#REF!</f>
        <v>#REF!</v>
      </c>
      <c r="AJ14" s="44" t="e">
        <f>#REF!</f>
        <v>#REF!</v>
      </c>
      <c r="AK14" s="44" t="e">
        <f>#REF!</f>
        <v>#REF!</v>
      </c>
    </row>
    <row r="15" spans="2:37" s="22" customFormat="1" ht="15" customHeight="1" x14ac:dyDescent="0.35">
      <c r="B15" s="220" t="s">
        <v>59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2"/>
      <c r="AD15" s="41" t="e">
        <f>#REF!</f>
        <v>#REF!</v>
      </c>
      <c r="AE15" s="42" t="e">
        <f>#REF!</f>
        <v>#REF!</v>
      </c>
      <c r="AF15" s="42" t="e">
        <f>#REF!</f>
        <v>#REF!</v>
      </c>
      <c r="AG15" s="41" t="e">
        <f>#REF!</f>
        <v>#REF!</v>
      </c>
      <c r="AH15" s="43" t="e">
        <f>#REF!</f>
        <v>#REF!</v>
      </c>
      <c r="AI15" s="41" t="e">
        <f>#REF!</f>
        <v>#REF!</v>
      </c>
      <c r="AJ15" s="44" t="e">
        <f>#REF!</f>
        <v>#REF!</v>
      </c>
      <c r="AK15" s="44" t="e">
        <f>#REF!</f>
        <v>#REF!</v>
      </c>
    </row>
    <row r="16" spans="2:37" s="22" customFormat="1" ht="1.2" customHeight="1" x14ac:dyDescent="0.35"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5"/>
      <c r="AD16" s="41" t="e">
        <f>#REF!</f>
        <v>#REF!</v>
      </c>
      <c r="AE16" s="42" t="e">
        <f>#REF!</f>
        <v>#REF!</v>
      </c>
      <c r="AF16" s="42" t="e">
        <f>#REF!</f>
        <v>#REF!</v>
      </c>
      <c r="AG16" s="41" t="e">
        <f>#REF!</f>
        <v>#REF!</v>
      </c>
      <c r="AH16" s="43" t="e">
        <f>#REF!</f>
        <v>#REF!</v>
      </c>
      <c r="AI16" s="41" t="e">
        <f>#REF!</f>
        <v>#REF!</v>
      </c>
      <c r="AJ16" s="44" t="e">
        <f>#REF!</f>
        <v>#REF!</v>
      </c>
      <c r="AK16" s="44" t="e">
        <f>#REF!</f>
        <v>#REF!</v>
      </c>
    </row>
    <row r="17" spans="2:37" s="8" customFormat="1" ht="15" customHeight="1" thickBot="1" x14ac:dyDescent="0.4">
      <c r="B17" s="226" t="s">
        <v>51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8"/>
      <c r="AD17" s="41" t="e">
        <f>#REF!</f>
        <v>#REF!</v>
      </c>
      <c r="AE17" s="42" t="e">
        <f>#REF!</f>
        <v>#REF!</v>
      </c>
      <c r="AF17" s="42" t="e">
        <f>#REF!</f>
        <v>#REF!</v>
      </c>
      <c r="AG17" s="41" t="e">
        <f>#REF!</f>
        <v>#REF!</v>
      </c>
      <c r="AH17" s="43" t="e">
        <f>#REF!</f>
        <v>#REF!</v>
      </c>
      <c r="AI17" s="41" t="e">
        <f>#REF!</f>
        <v>#REF!</v>
      </c>
      <c r="AJ17" s="44" t="e">
        <f>#REF!</f>
        <v>#REF!</v>
      </c>
      <c r="AK17" s="44" t="e">
        <f>#REF!</f>
        <v>#REF!</v>
      </c>
    </row>
    <row r="18" spans="2:37" s="8" customFormat="1" ht="11.25" customHeight="1" thickTop="1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AD18" s="41" t="e">
        <f>#REF!</f>
        <v>#REF!</v>
      </c>
      <c r="AE18" s="42" t="e">
        <f>#REF!</f>
        <v>#REF!</v>
      </c>
      <c r="AF18" s="42" t="e">
        <f>#REF!</f>
        <v>#REF!</v>
      </c>
      <c r="AG18" s="41" t="e">
        <f>#REF!</f>
        <v>#REF!</v>
      </c>
      <c r="AH18" s="43" t="e">
        <f>#REF!</f>
        <v>#REF!</v>
      </c>
      <c r="AI18" s="41" t="e">
        <f>#REF!</f>
        <v>#REF!</v>
      </c>
      <c r="AJ18" s="44" t="e">
        <f>#REF!</f>
        <v>#REF!</v>
      </c>
      <c r="AK18" s="44" t="e">
        <f>#REF!</f>
        <v>#REF!</v>
      </c>
    </row>
    <row r="19" spans="2:37" ht="22.5" customHeight="1" thickBot="1" x14ac:dyDescent="0.5">
      <c r="B19" s="11"/>
      <c r="C19" s="53" t="s">
        <v>17</v>
      </c>
      <c r="D19" s="53"/>
      <c r="E19" s="53"/>
      <c r="F19" s="53"/>
      <c r="G19" s="53"/>
      <c r="H19" s="53"/>
      <c r="I19" s="14"/>
      <c r="J19" s="52" t="s">
        <v>18</v>
      </c>
      <c r="K19" s="52"/>
      <c r="L19" s="52"/>
      <c r="M19" s="52"/>
      <c r="N19" s="52"/>
      <c r="O19" s="52"/>
      <c r="P19" s="91"/>
      <c r="Q19" s="118"/>
      <c r="R19" s="118"/>
      <c r="S19" s="118"/>
      <c r="AD19" s="41" t="e">
        <f>#REF!</f>
        <v>#REF!</v>
      </c>
      <c r="AE19" s="42" t="e">
        <f>#REF!</f>
        <v>#REF!</v>
      </c>
      <c r="AF19" s="42" t="e">
        <f>#REF!</f>
        <v>#REF!</v>
      </c>
      <c r="AG19" s="41" t="e">
        <f>#REF!</f>
        <v>#REF!</v>
      </c>
      <c r="AH19" s="43" t="e">
        <f>#REF!</f>
        <v>#REF!</v>
      </c>
      <c r="AI19" s="41" t="e">
        <f>#REF!</f>
        <v>#REF!</v>
      </c>
      <c r="AJ19" s="44" t="e">
        <f>#REF!</f>
        <v>#REF!</v>
      </c>
      <c r="AK19" s="44" t="e">
        <f>#REF!</f>
        <v>#REF!</v>
      </c>
    </row>
    <row r="20" spans="2:37" ht="7.5" customHeight="1" thickTop="1" thickBot="1" x14ac:dyDescent="0.45">
      <c r="B20" s="11"/>
      <c r="C20" s="229"/>
      <c r="D20" s="230"/>
      <c r="E20" s="230"/>
      <c r="F20" s="230"/>
      <c r="G20" s="230"/>
      <c r="H20" s="231"/>
      <c r="I20" s="14"/>
      <c r="J20" s="58"/>
      <c r="K20" s="59"/>
      <c r="L20" s="59"/>
      <c r="M20" s="59"/>
      <c r="N20" s="45"/>
      <c r="O20" s="45"/>
      <c r="P20" s="119"/>
      <c r="Q20" s="127"/>
      <c r="R20" s="126"/>
      <c r="S20" s="118"/>
      <c r="AD20" s="41" t="e">
        <f>#REF!</f>
        <v>#REF!</v>
      </c>
      <c r="AE20" s="42" t="e">
        <f>#REF!</f>
        <v>#REF!</v>
      </c>
      <c r="AF20" s="42" t="e">
        <f>#REF!</f>
        <v>#REF!</v>
      </c>
      <c r="AG20" s="41" t="e">
        <f>#REF!</f>
        <v>#REF!</v>
      </c>
      <c r="AH20" s="43" t="e">
        <f>#REF!</f>
        <v>#REF!</v>
      </c>
      <c r="AI20" s="41" t="e">
        <f>#REF!</f>
        <v>#REF!</v>
      </c>
      <c r="AJ20" s="44" t="e">
        <f>#REF!</f>
        <v>#REF!</v>
      </c>
      <c r="AK20" s="44" t="e">
        <f>#REF!</f>
        <v>#REF!</v>
      </c>
    </row>
    <row r="21" spans="2:37" ht="22.5" customHeight="1" thickTop="1" thickBot="1" x14ac:dyDescent="0.45">
      <c r="B21" s="11"/>
      <c r="C21" s="232"/>
      <c r="D21" s="233"/>
      <c r="E21" s="233"/>
      <c r="F21" s="233"/>
      <c r="G21" s="233"/>
      <c r="H21" s="234"/>
      <c r="I21" s="14"/>
      <c r="J21" s="60" t="s">
        <v>19</v>
      </c>
      <c r="K21" s="61"/>
      <c r="L21" s="61"/>
      <c r="M21" s="61"/>
      <c r="N21" s="3"/>
      <c r="O21" s="11"/>
      <c r="P21" s="235" t="str">
        <f>IF(OR(O23="",O25="",O27="",N23="",N25="",N27="",(N25+N27)=N23),"% OF TOTAL UNITS","UNITS DON'T ADD UP")</f>
        <v>% OF TOTAL UNITS</v>
      </c>
      <c r="Q21" s="236"/>
      <c r="R21" s="118"/>
      <c r="S21" s="118"/>
      <c r="AD21" s="41" t="e">
        <f>#REF!</f>
        <v>#REF!</v>
      </c>
      <c r="AE21" s="42" t="e">
        <f>#REF!</f>
        <v>#REF!</v>
      </c>
      <c r="AF21" s="42" t="e">
        <f>#REF!</f>
        <v>#REF!</v>
      </c>
      <c r="AG21" s="41" t="e">
        <f>#REF!</f>
        <v>#REF!</v>
      </c>
      <c r="AH21" s="43" t="e">
        <f>#REF!</f>
        <v>#REF!</v>
      </c>
      <c r="AI21" s="41" t="e">
        <f>#REF!</f>
        <v>#REF!</v>
      </c>
      <c r="AJ21" s="44" t="e">
        <f>#REF!</f>
        <v>#REF!</v>
      </c>
      <c r="AK21" s="44" t="e">
        <f>#REF!</f>
        <v>#REF!</v>
      </c>
    </row>
    <row r="22" spans="2:37" s="12" customFormat="1" ht="5.25" customHeight="1" thickTop="1" thickBot="1" x14ac:dyDescent="0.4">
      <c r="B22" s="11"/>
      <c r="C22" s="11"/>
      <c r="D22" s="11"/>
      <c r="E22" s="11"/>
      <c r="F22" s="11"/>
      <c r="G22" s="11"/>
      <c r="H22" s="14"/>
      <c r="I22" s="14"/>
      <c r="J22" s="63"/>
      <c r="K22" s="64"/>
      <c r="L22" s="64"/>
      <c r="N22" s="11"/>
      <c r="O22" s="11"/>
      <c r="P22" s="235"/>
      <c r="Q22" s="236"/>
      <c r="R22"/>
      <c r="S22" s="118"/>
      <c r="AD22" s="41" t="e">
        <f>#REF!</f>
        <v>#REF!</v>
      </c>
      <c r="AE22" s="42" t="e">
        <f>#REF!</f>
        <v>#REF!</v>
      </c>
      <c r="AF22" s="42" t="e">
        <f>#REF!</f>
        <v>#REF!</v>
      </c>
      <c r="AG22" s="41" t="e">
        <f>#REF!</f>
        <v>#REF!</v>
      </c>
      <c r="AH22" s="43" t="e">
        <f>#REF!</f>
        <v>#REF!</v>
      </c>
      <c r="AI22" s="41" t="e">
        <f>#REF!</f>
        <v>#REF!</v>
      </c>
      <c r="AJ22" s="44" t="e">
        <f>#REF!</f>
        <v>#REF!</v>
      </c>
      <c r="AK22" s="44" t="e">
        <f>#REF!</f>
        <v>#REF!</v>
      </c>
    </row>
    <row r="23" spans="2:37" ht="22.5" customHeight="1" thickTop="1" thickBot="1" x14ac:dyDescent="0.45">
      <c r="B23" s="19"/>
      <c r="C23" s="61" t="s">
        <v>20</v>
      </c>
      <c r="D23" s="62"/>
      <c r="E23" s="237"/>
      <c r="F23" s="238"/>
      <c r="G23" s="238"/>
      <c r="H23" s="239"/>
      <c r="I23" s="14"/>
      <c r="J23" s="60" t="s">
        <v>65</v>
      </c>
      <c r="K23" s="61"/>
      <c r="L23" s="61"/>
      <c r="M23" s="61"/>
      <c r="N23" s="2"/>
      <c r="O23" s="20" t="str">
        <f>IF(N23="","",IFERROR(ROUNDDOWN(N23/N21,2),""))</f>
        <v/>
      </c>
      <c r="P23" s="235"/>
      <c r="Q23" s="236"/>
      <c r="R23" s="118"/>
      <c r="S23" s="118"/>
      <c r="AD23" s="41" t="e">
        <f>#REF!</f>
        <v>#REF!</v>
      </c>
      <c r="AE23" s="42" t="e">
        <f>#REF!</f>
        <v>#REF!</v>
      </c>
      <c r="AF23" s="42" t="e">
        <f>#REF!</f>
        <v>#REF!</v>
      </c>
      <c r="AG23" s="41" t="e">
        <f>#REF!</f>
        <v>#REF!</v>
      </c>
      <c r="AH23" s="43" t="e">
        <f>#REF!</f>
        <v>#REF!</v>
      </c>
      <c r="AI23" s="41" t="e">
        <f>#REF!</f>
        <v>#REF!</v>
      </c>
      <c r="AJ23" s="44" t="e">
        <f>#REF!</f>
        <v>#REF!</v>
      </c>
      <c r="AK23" s="44" t="e">
        <f>#REF!</f>
        <v>#REF!</v>
      </c>
    </row>
    <row r="24" spans="2:37" ht="5.25" customHeight="1" thickTop="1" thickBot="1" x14ac:dyDescent="0.45">
      <c r="B24" s="19"/>
      <c r="C24" s="15"/>
      <c r="D24" s="15"/>
      <c r="E24" s="14"/>
      <c r="F24" s="14"/>
      <c r="G24" s="14"/>
      <c r="H24" s="14"/>
      <c r="I24" s="14"/>
      <c r="J24" s="63"/>
      <c r="K24" s="64"/>
      <c r="L24" s="64"/>
      <c r="N24" s="11"/>
      <c r="O24" s="13"/>
      <c r="P24" s="235"/>
      <c r="Q24" s="236"/>
      <c r="R24" s="118"/>
      <c r="S24" s="118"/>
      <c r="AD24" s="41" t="e">
        <f>#REF!</f>
        <v>#REF!</v>
      </c>
      <c r="AE24" s="42" t="e">
        <f>#REF!</f>
        <v>#REF!</v>
      </c>
      <c r="AF24" s="42" t="e">
        <f>#REF!</f>
        <v>#REF!</v>
      </c>
      <c r="AG24" s="41" t="e">
        <f>#REF!</f>
        <v>#REF!</v>
      </c>
      <c r="AH24" s="43" t="e">
        <f>#REF!</f>
        <v>#REF!</v>
      </c>
      <c r="AI24" s="41" t="e">
        <f>#REF!</f>
        <v>#REF!</v>
      </c>
      <c r="AJ24" s="44" t="e">
        <f>#REF!</f>
        <v>#REF!</v>
      </c>
      <c r="AK24" s="44" t="e">
        <f>#REF!</f>
        <v>#REF!</v>
      </c>
    </row>
    <row r="25" spans="2:37" ht="22.5" customHeight="1" thickTop="1" thickBot="1" x14ac:dyDescent="0.45">
      <c r="B25" s="19"/>
      <c r="C25" s="162" t="s">
        <v>21</v>
      </c>
      <c r="D25" s="162"/>
      <c r="E25" s="162"/>
      <c r="F25" s="162"/>
      <c r="G25" s="162"/>
      <c r="H25" s="162"/>
      <c r="I25" s="14"/>
      <c r="J25" s="60" t="s">
        <v>22</v>
      </c>
      <c r="K25" s="61"/>
      <c r="L25" s="61"/>
      <c r="M25" s="61"/>
      <c r="N25" s="2"/>
      <c r="O25" s="20" t="str">
        <f>IF(N25="","",IFERROR(ROUNDDOWN(N25/N21,2),""))</f>
        <v/>
      </c>
      <c r="P25" s="235"/>
      <c r="Q25" s="236"/>
      <c r="R25" s="118"/>
      <c r="S25" s="118"/>
      <c r="AD25" s="41" t="e">
        <f>#REF!</f>
        <v>#REF!</v>
      </c>
      <c r="AE25" s="42" t="e">
        <f>#REF!</f>
        <v>#REF!</v>
      </c>
      <c r="AF25" s="42" t="e">
        <f>#REF!</f>
        <v>#REF!</v>
      </c>
      <c r="AG25" s="41" t="e">
        <f>#REF!</f>
        <v>#REF!</v>
      </c>
      <c r="AH25" s="43" t="e">
        <f>#REF!</f>
        <v>#REF!</v>
      </c>
      <c r="AI25" s="41" t="e">
        <f>#REF!</f>
        <v>#REF!</v>
      </c>
      <c r="AJ25" s="44" t="e">
        <f>#REF!</f>
        <v>#REF!</v>
      </c>
      <c r="AK25" s="44" t="e">
        <f>#REF!</f>
        <v>#REF!</v>
      </c>
    </row>
    <row r="26" spans="2:37" ht="5.25" customHeight="1" thickTop="1" thickBot="1" x14ac:dyDescent="0.45">
      <c r="B26" s="19"/>
      <c r="C26" s="240"/>
      <c r="D26" s="241"/>
      <c r="E26" s="241"/>
      <c r="F26" s="241"/>
      <c r="G26" s="241"/>
      <c r="H26" s="242"/>
      <c r="I26" s="14"/>
      <c r="J26" s="66"/>
      <c r="K26" s="67"/>
      <c r="L26" s="67"/>
      <c r="N26" s="14">
        <v>2</v>
      </c>
      <c r="O26" s="15"/>
      <c r="P26" s="235"/>
      <c r="Q26" s="236"/>
      <c r="R26" s="118"/>
      <c r="S26" s="118"/>
      <c r="AD26" s="41" t="str">
        <f>C54</f>
        <v/>
      </c>
      <c r="AE26" s="42">
        <f>D54</f>
        <v>0</v>
      </c>
      <c r="AF26" s="42" t="e">
        <f>#REF!</f>
        <v>#REF!</v>
      </c>
      <c r="AG26" s="41">
        <f>E54</f>
        <v>0</v>
      </c>
      <c r="AH26" s="43">
        <f>F54</f>
        <v>0</v>
      </c>
      <c r="AI26" s="41">
        <f>J54</f>
        <v>0</v>
      </c>
      <c r="AJ26" s="44">
        <f>L54</f>
        <v>0</v>
      </c>
      <c r="AK26" s="44">
        <f>P54</f>
        <v>0</v>
      </c>
    </row>
    <row r="27" spans="2:37" ht="22.5" customHeight="1" thickTop="1" thickBot="1" x14ac:dyDescent="0.45">
      <c r="B27" s="19"/>
      <c r="C27" s="243"/>
      <c r="D27" s="244"/>
      <c r="E27" s="244"/>
      <c r="F27" s="244"/>
      <c r="G27" s="244"/>
      <c r="H27" s="245"/>
      <c r="I27" s="14"/>
      <c r="J27" s="60" t="s">
        <v>23</v>
      </c>
      <c r="K27" s="61"/>
      <c r="L27" s="61"/>
      <c r="M27" s="61"/>
      <c r="N27" s="2"/>
      <c r="O27" s="20" t="str">
        <f>IF(N27="","",IFERROR(ROUNDDOWN(N27/N21,2),""))</f>
        <v/>
      </c>
      <c r="P27" s="235"/>
      <c r="Q27" s="236"/>
      <c r="R27" s="118"/>
      <c r="S27" s="118"/>
      <c r="AD27" s="41" t="str">
        <f t="shared" ref="AD27:AD46" si="0">D64</f>
        <v>4D RENT ROLL</v>
      </c>
      <c r="AE27" s="42">
        <f t="shared" ref="AE27:AE46" si="1">E64</f>
        <v>0</v>
      </c>
      <c r="AF27" s="42" t="e">
        <f>#REF!</f>
        <v>#REF!</v>
      </c>
      <c r="AG27" s="41">
        <f t="shared" ref="AG27:AG46" si="2">F64</f>
        <v>0</v>
      </c>
      <c r="AH27" s="43">
        <f t="shared" ref="AH27:AH46" si="3">G64</f>
        <v>0</v>
      </c>
      <c r="AI27" s="41">
        <f t="shared" ref="AI27:AI46" si="4">K64</f>
        <v>0</v>
      </c>
      <c r="AJ27" s="44" t="e">
        <f>#REF!</f>
        <v>#REF!</v>
      </c>
      <c r="AK27" s="44">
        <f t="shared" ref="AK27:AK46" si="5">P64</f>
        <v>0</v>
      </c>
    </row>
    <row r="28" spans="2:37" ht="7.2" customHeight="1" thickTop="1" thickBot="1" x14ac:dyDescent="0.45">
      <c r="B28" s="24"/>
      <c r="C28" s="243"/>
      <c r="D28" s="244"/>
      <c r="E28" s="244"/>
      <c r="F28" s="244"/>
      <c r="G28" s="244"/>
      <c r="H28" s="245"/>
      <c r="I28" s="14"/>
      <c r="J28" s="68"/>
      <c r="K28" s="69"/>
      <c r="L28" s="69"/>
      <c r="M28" s="69"/>
      <c r="N28" s="54"/>
      <c r="O28" s="54"/>
      <c r="P28" s="128"/>
      <c r="Q28" s="126"/>
      <c r="R28" s="126"/>
      <c r="S28" s="118"/>
      <c r="AD28" s="41" t="str">
        <f t="shared" si="0"/>
        <v xml:space="preserve">
UNIT #
Include all units, even if not 4d.</v>
      </c>
      <c r="AE28" s="42" t="str">
        <f t="shared" si="1"/>
        <v xml:space="preserve">
# OF 
BED
ROOMS</v>
      </c>
      <c r="AF28" s="42" t="e">
        <f>#REF!</f>
        <v>#REF!</v>
      </c>
      <c r="AG28" s="41" t="str">
        <f t="shared" si="2"/>
        <v>PRESERVE AT 50%AMI OR 60%AMI OR REMAIN MARKET-RATE (NON-4D)?</v>
      </c>
      <c r="AH28" s="43" t="str">
        <f t="shared" si="3"/>
        <v>WILL UNIT BE VACANT ON 12/31/2024?
YES / NO</v>
      </c>
      <c r="AI28" s="41" t="str">
        <f t="shared" si="4"/>
        <v>TOTAL RENT
Monthly</v>
      </c>
      <c r="AJ28" s="44" t="e">
        <f>#REF!</f>
        <v>#REF!</v>
      </c>
      <c r="AK28" s="44">
        <f t="shared" si="5"/>
        <v>0</v>
      </c>
    </row>
    <row r="29" spans="2:37" ht="7.2" customHeight="1" thickTop="1" thickBot="1" x14ac:dyDescent="0.45">
      <c r="B29" s="24"/>
      <c r="C29" s="246"/>
      <c r="D29" s="247"/>
      <c r="E29" s="247"/>
      <c r="F29" s="247"/>
      <c r="G29" s="247"/>
      <c r="H29" s="248"/>
      <c r="I29" s="14"/>
      <c r="J29" s="46"/>
      <c r="K29" s="46"/>
      <c r="L29" s="46"/>
      <c r="M29" s="46"/>
      <c r="N29" s="46"/>
      <c r="O29" s="46"/>
      <c r="P29" s="119"/>
      <c r="Q29" s="126"/>
      <c r="R29" s="126"/>
      <c r="S29" s="118"/>
      <c r="AD29" s="41">
        <f t="shared" si="0"/>
        <v>0</v>
      </c>
      <c r="AE29" s="42">
        <f t="shared" si="1"/>
        <v>0</v>
      </c>
      <c r="AF29" s="42" t="e">
        <f>#REF!</f>
        <v>#REF!</v>
      </c>
      <c r="AG29" s="41">
        <f t="shared" si="2"/>
        <v>0</v>
      </c>
      <c r="AH29" s="43">
        <f t="shared" si="3"/>
        <v>0</v>
      </c>
      <c r="AI29" s="41">
        <f t="shared" si="4"/>
        <v>0</v>
      </c>
      <c r="AJ29" s="44" t="e">
        <f>#REF!</f>
        <v>#REF!</v>
      </c>
      <c r="AK29" s="44">
        <f t="shared" si="5"/>
        <v>0</v>
      </c>
    </row>
    <row r="30" spans="2:37" ht="14.4" customHeight="1" thickTop="1" x14ac:dyDescent="0.4">
      <c r="B30" s="11"/>
      <c r="C30" s="16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1"/>
      <c r="AD30" s="41">
        <f t="shared" si="0"/>
        <v>0</v>
      </c>
      <c r="AE30" s="42">
        <f t="shared" si="1"/>
        <v>0</v>
      </c>
      <c r="AF30" s="42" t="e">
        <f>#REF!</f>
        <v>#REF!</v>
      </c>
      <c r="AG30" s="41">
        <f t="shared" si="2"/>
        <v>0</v>
      </c>
      <c r="AH30" s="43">
        <f t="shared" si="3"/>
        <v>0</v>
      </c>
      <c r="AI30" s="41">
        <f t="shared" si="4"/>
        <v>0</v>
      </c>
      <c r="AJ30" s="44" t="e">
        <f>#REF!</f>
        <v>#REF!</v>
      </c>
      <c r="AK30" s="44">
        <f t="shared" si="5"/>
        <v>0</v>
      </c>
    </row>
    <row r="31" spans="2:37" ht="20.399999999999999" customHeight="1" thickBot="1" x14ac:dyDescent="0.45">
      <c r="B31" s="25"/>
      <c r="C31" s="116" t="s">
        <v>64</v>
      </c>
      <c r="D31" s="116"/>
      <c r="E31" s="116"/>
      <c r="F31" s="117"/>
      <c r="G31" s="118"/>
      <c r="H31" s="118"/>
      <c r="I31" s="14"/>
      <c r="J31" s="14"/>
      <c r="K31" s="14"/>
      <c r="L31" s="14"/>
      <c r="M31" s="14"/>
      <c r="N31" s="14"/>
      <c r="O31" s="14"/>
      <c r="P31" s="14"/>
      <c r="Q31" s="14"/>
      <c r="R31" s="25"/>
      <c r="AD31" s="41">
        <f t="shared" si="0"/>
        <v>0</v>
      </c>
      <c r="AE31" s="42">
        <f t="shared" si="1"/>
        <v>0</v>
      </c>
      <c r="AF31" s="42" t="e">
        <f>#REF!</f>
        <v>#REF!</v>
      </c>
      <c r="AG31" s="41">
        <f t="shared" si="2"/>
        <v>0</v>
      </c>
      <c r="AH31" s="43">
        <f t="shared" si="3"/>
        <v>0</v>
      </c>
      <c r="AI31" s="41">
        <f t="shared" si="4"/>
        <v>0</v>
      </c>
      <c r="AJ31" s="44" t="e">
        <f>#REF!</f>
        <v>#REF!</v>
      </c>
      <c r="AK31" s="44">
        <f t="shared" si="5"/>
        <v>0</v>
      </c>
    </row>
    <row r="32" spans="2:37" s="8" customFormat="1" ht="20.25" customHeight="1" thickTop="1" thickBot="1" x14ac:dyDescent="0.45">
      <c r="B32" s="27"/>
      <c r="C32" s="209"/>
      <c r="D32" s="210"/>
      <c r="E32" s="210"/>
      <c r="F32" s="211"/>
      <c r="G32" s="26"/>
      <c r="H32" s="49" t="s">
        <v>54</v>
      </c>
      <c r="I32" s="50"/>
      <c r="J32" s="50"/>
      <c r="K32" s="51"/>
      <c r="L32" s="15"/>
      <c r="M32" s="49" t="s">
        <v>53</v>
      </c>
      <c r="N32" s="50"/>
      <c r="O32" s="50"/>
      <c r="P32" s="51"/>
      <c r="R32" s="27"/>
      <c r="AD32" s="41">
        <f t="shared" si="0"/>
        <v>0</v>
      </c>
      <c r="AE32" s="42">
        <f t="shared" si="1"/>
        <v>0</v>
      </c>
      <c r="AF32" s="42" t="e">
        <f>#REF!</f>
        <v>#REF!</v>
      </c>
      <c r="AG32" s="41">
        <f t="shared" si="2"/>
        <v>0</v>
      </c>
      <c r="AH32" s="43">
        <f t="shared" si="3"/>
        <v>0</v>
      </c>
      <c r="AI32" s="41">
        <f t="shared" si="4"/>
        <v>0</v>
      </c>
      <c r="AJ32" s="44" t="e">
        <f>#REF!</f>
        <v>#REF!</v>
      </c>
      <c r="AK32" s="44">
        <f t="shared" si="5"/>
        <v>0</v>
      </c>
    </row>
    <row r="33" spans="2:37" s="17" customFormat="1" ht="18.600000000000001" customHeight="1" thickBot="1" x14ac:dyDescent="0.35">
      <c r="B33" s="29"/>
      <c r="C33" s="212"/>
      <c r="D33" s="213"/>
      <c r="E33" s="213"/>
      <c r="F33" s="214"/>
      <c r="G33" s="28"/>
      <c r="H33" s="215" t="s">
        <v>55</v>
      </c>
      <c r="I33" s="181" t="s">
        <v>56</v>
      </c>
      <c r="J33" s="199" t="s">
        <v>33</v>
      </c>
      <c r="K33" s="201" t="s">
        <v>34</v>
      </c>
      <c r="L33" s="26"/>
      <c r="M33" s="215" t="s">
        <v>55</v>
      </c>
      <c r="N33" s="181" t="s">
        <v>56</v>
      </c>
      <c r="O33" s="199" t="s">
        <v>33</v>
      </c>
      <c r="P33" s="201" t="s">
        <v>34</v>
      </c>
      <c r="R33" s="29"/>
      <c r="AD33" s="41">
        <f t="shared" si="0"/>
        <v>0</v>
      </c>
      <c r="AE33" s="42">
        <f t="shared" si="1"/>
        <v>0</v>
      </c>
      <c r="AF33" s="42" t="e">
        <f>#REF!</f>
        <v>#REF!</v>
      </c>
      <c r="AG33" s="41">
        <f t="shared" si="2"/>
        <v>0</v>
      </c>
      <c r="AH33" s="43">
        <f t="shared" si="3"/>
        <v>0</v>
      </c>
      <c r="AI33" s="41">
        <f t="shared" si="4"/>
        <v>0</v>
      </c>
      <c r="AJ33" s="44" t="e">
        <f>#REF!</f>
        <v>#REF!</v>
      </c>
      <c r="AK33" s="44">
        <f t="shared" si="5"/>
        <v>0</v>
      </c>
    </row>
    <row r="34" spans="2:37" ht="22.8" thickTop="1" thickBot="1" x14ac:dyDescent="0.5">
      <c r="B34" s="25"/>
      <c r="C34" s="15"/>
      <c r="D34" s="15"/>
      <c r="E34" s="14"/>
      <c r="F34" s="30"/>
      <c r="G34" s="30"/>
      <c r="H34" s="216"/>
      <c r="I34" s="182"/>
      <c r="J34" s="200"/>
      <c r="K34" s="202"/>
      <c r="L34" s="28"/>
      <c r="M34" s="216"/>
      <c r="N34" s="182"/>
      <c r="O34" s="200"/>
      <c r="P34" s="202"/>
      <c r="R34" s="25"/>
      <c r="AD34" s="41">
        <f t="shared" si="0"/>
        <v>0</v>
      </c>
      <c r="AE34" s="42">
        <f t="shared" si="1"/>
        <v>0</v>
      </c>
      <c r="AF34" s="42" t="e">
        <f>#REF!</f>
        <v>#REF!</v>
      </c>
      <c r="AG34" s="41">
        <f t="shared" si="2"/>
        <v>0</v>
      </c>
      <c r="AH34" s="43">
        <f t="shared" si="3"/>
        <v>0</v>
      </c>
      <c r="AI34" s="41">
        <f t="shared" si="4"/>
        <v>0</v>
      </c>
      <c r="AJ34" s="44" t="e">
        <f>#REF!</f>
        <v>#REF!</v>
      </c>
      <c r="AK34" s="44">
        <f t="shared" si="5"/>
        <v>0</v>
      </c>
    </row>
    <row r="35" spans="2:37" s="12" customFormat="1" ht="16.5" customHeight="1" thickBot="1" x14ac:dyDescent="0.45">
      <c r="B35" s="25"/>
      <c r="C35" s="159" t="s">
        <v>1</v>
      </c>
      <c r="D35" s="159"/>
      <c r="E35" s="159"/>
      <c r="F35" s="117"/>
      <c r="G35" s="14"/>
      <c r="H35" s="85" t="s">
        <v>41</v>
      </c>
      <c r="I35" s="79">
        <v>1015</v>
      </c>
      <c r="J35" s="86">
        <v>72</v>
      </c>
      <c r="K35" s="75">
        <v>1087</v>
      </c>
      <c r="L35" s="15"/>
      <c r="M35" s="85" t="s">
        <v>41</v>
      </c>
      <c r="N35" s="73">
        <v>1233</v>
      </c>
      <c r="O35" s="74">
        <v>72</v>
      </c>
      <c r="P35" s="75">
        <v>1305</v>
      </c>
      <c r="R35" s="25"/>
      <c r="AD35" s="41">
        <f t="shared" si="0"/>
        <v>0</v>
      </c>
      <c r="AE35" s="42">
        <f t="shared" si="1"/>
        <v>0</v>
      </c>
      <c r="AF35" s="42" t="e">
        <f>#REF!</f>
        <v>#REF!</v>
      </c>
      <c r="AG35" s="41">
        <f t="shared" si="2"/>
        <v>0</v>
      </c>
      <c r="AH35" s="43">
        <f t="shared" si="3"/>
        <v>0</v>
      </c>
      <c r="AI35" s="41">
        <f t="shared" si="4"/>
        <v>0</v>
      </c>
      <c r="AJ35" s="44" t="e">
        <f>#REF!</f>
        <v>#REF!</v>
      </c>
      <c r="AK35" s="44">
        <f t="shared" si="5"/>
        <v>0</v>
      </c>
    </row>
    <row r="36" spans="2:37" s="12" customFormat="1" ht="16.5" customHeight="1" thickTop="1" x14ac:dyDescent="0.35">
      <c r="B36" s="25"/>
      <c r="C36" s="203"/>
      <c r="D36" s="204"/>
      <c r="E36" s="204"/>
      <c r="F36" s="205"/>
      <c r="G36" s="14"/>
      <c r="H36" s="87" t="s">
        <v>42</v>
      </c>
      <c r="I36" s="79">
        <v>1079</v>
      </c>
      <c r="J36" s="79">
        <v>86</v>
      </c>
      <c r="K36" s="78">
        <v>1165</v>
      </c>
      <c r="L36" s="11"/>
      <c r="M36" s="87" t="s">
        <v>42</v>
      </c>
      <c r="N36" s="76">
        <v>1312</v>
      </c>
      <c r="O36" s="77">
        <v>86</v>
      </c>
      <c r="P36" s="78">
        <v>1398</v>
      </c>
      <c r="R36" s="25"/>
      <c r="AD36" s="41">
        <f t="shared" si="0"/>
        <v>0</v>
      </c>
      <c r="AE36" s="42">
        <f t="shared" si="1"/>
        <v>0</v>
      </c>
      <c r="AF36" s="42" t="e">
        <f>#REF!</f>
        <v>#REF!</v>
      </c>
      <c r="AG36" s="41">
        <f t="shared" si="2"/>
        <v>0</v>
      </c>
      <c r="AH36" s="43">
        <f t="shared" si="3"/>
        <v>0</v>
      </c>
      <c r="AI36" s="41">
        <f t="shared" si="4"/>
        <v>0</v>
      </c>
      <c r="AJ36" s="44" t="e">
        <f>#REF!</f>
        <v>#REF!</v>
      </c>
      <c r="AK36" s="44">
        <f t="shared" si="5"/>
        <v>0</v>
      </c>
    </row>
    <row r="37" spans="2:37" s="12" customFormat="1" ht="16.2" customHeight="1" thickBot="1" x14ac:dyDescent="0.4">
      <c r="B37" s="25"/>
      <c r="C37" s="206"/>
      <c r="D37" s="207"/>
      <c r="E37" s="207"/>
      <c r="F37" s="208"/>
      <c r="G37" s="14"/>
      <c r="H37" s="87" t="s">
        <v>43</v>
      </c>
      <c r="I37" s="79">
        <v>1254</v>
      </c>
      <c r="J37" s="79">
        <v>143</v>
      </c>
      <c r="K37" s="78">
        <v>1397</v>
      </c>
      <c r="L37" s="11"/>
      <c r="M37" s="87" t="s">
        <v>43</v>
      </c>
      <c r="N37" s="77">
        <v>1534</v>
      </c>
      <c r="O37" s="79">
        <v>143</v>
      </c>
      <c r="P37" s="78">
        <v>1677</v>
      </c>
      <c r="R37" s="25"/>
      <c r="AD37" s="41">
        <f t="shared" si="0"/>
        <v>0</v>
      </c>
      <c r="AE37" s="42">
        <f t="shared" si="1"/>
        <v>0</v>
      </c>
      <c r="AF37" s="42" t="e">
        <f>#REF!</f>
        <v>#REF!</v>
      </c>
      <c r="AG37" s="41">
        <f t="shared" si="2"/>
        <v>0</v>
      </c>
      <c r="AH37" s="43">
        <f t="shared" si="3"/>
        <v>0</v>
      </c>
      <c r="AI37" s="41">
        <f t="shared" si="4"/>
        <v>0</v>
      </c>
      <c r="AJ37" s="44" t="e">
        <f>#REF!</f>
        <v>#REF!</v>
      </c>
      <c r="AK37" s="44">
        <f t="shared" si="5"/>
        <v>0</v>
      </c>
    </row>
    <row r="38" spans="2:37" s="12" customFormat="1" ht="15" customHeight="1" thickTop="1" x14ac:dyDescent="0.4">
      <c r="B38" s="25"/>
      <c r="C38" s="15"/>
      <c r="D38" s="15"/>
      <c r="E38" s="14"/>
      <c r="F38" s="14"/>
      <c r="G38" s="14"/>
      <c r="H38" s="87" t="s">
        <v>44</v>
      </c>
      <c r="I38" s="79">
        <v>1445</v>
      </c>
      <c r="J38" s="79">
        <v>170</v>
      </c>
      <c r="K38" s="78">
        <v>1615</v>
      </c>
      <c r="L38" s="11"/>
      <c r="M38" s="87" t="s">
        <v>44</v>
      </c>
      <c r="N38" s="77">
        <v>1768</v>
      </c>
      <c r="O38" s="79">
        <v>170</v>
      </c>
      <c r="P38" s="78">
        <v>1938</v>
      </c>
      <c r="R38" s="25"/>
      <c r="AD38" s="41">
        <f t="shared" si="0"/>
        <v>0</v>
      </c>
      <c r="AE38" s="42">
        <f t="shared" si="1"/>
        <v>0</v>
      </c>
      <c r="AF38" s="42" t="e">
        <f>#REF!</f>
        <v>#REF!</v>
      </c>
      <c r="AG38" s="41">
        <f t="shared" si="2"/>
        <v>0</v>
      </c>
      <c r="AH38" s="43">
        <f t="shared" si="3"/>
        <v>0</v>
      </c>
      <c r="AI38" s="41">
        <f t="shared" si="4"/>
        <v>0</v>
      </c>
      <c r="AJ38" s="44" t="e">
        <f>#REF!</f>
        <v>#REF!</v>
      </c>
      <c r="AK38" s="44">
        <f t="shared" si="5"/>
        <v>0</v>
      </c>
    </row>
    <row r="39" spans="2:37" s="12" customFormat="1" ht="15.75" customHeight="1" thickBot="1" x14ac:dyDescent="0.4">
      <c r="B39" s="25"/>
      <c r="C39" s="160" t="s">
        <v>0</v>
      </c>
      <c r="D39" s="160"/>
      <c r="E39" s="160"/>
      <c r="F39" s="118"/>
      <c r="G39" s="14"/>
      <c r="H39" s="90" t="s">
        <v>45</v>
      </c>
      <c r="I39" s="79">
        <v>1587</v>
      </c>
      <c r="J39" s="79">
        <v>214</v>
      </c>
      <c r="K39" s="78">
        <v>1801</v>
      </c>
      <c r="L39" s="11"/>
      <c r="M39" s="90" t="s">
        <v>45</v>
      </c>
      <c r="N39" s="77">
        <v>1947</v>
      </c>
      <c r="O39" s="79">
        <v>214</v>
      </c>
      <c r="P39" s="78">
        <v>2161</v>
      </c>
      <c r="R39" s="25"/>
      <c r="AD39" s="41">
        <f t="shared" si="0"/>
        <v>0</v>
      </c>
      <c r="AE39" s="42">
        <f t="shared" si="1"/>
        <v>0</v>
      </c>
      <c r="AF39" s="42" t="e">
        <f>#REF!</f>
        <v>#REF!</v>
      </c>
      <c r="AG39" s="41">
        <f t="shared" si="2"/>
        <v>0</v>
      </c>
      <c r="AH39" s="43">
        <f t="shared" si="3"/>
        <v>0</v>
      </c>
      <c r="AI39" s="41">
        <f t="shared" si="4"/>
        <v>0</v>
      </c>
      <c r="AJ39" s="44" t="e">
        <f>#REF!</f>
        <v>#REF!</v>
      </c>
      <c r="AK39" s="44">
        <f t="shared" si="5"/>
        <v>0</v>
      </c>
    </row>
    <row r="40" spans="2:37" s="12" customFormat="1" ht="16.5" customHeight="1" thickTop="1" x14ac:dyDescent="0.35">
      <c r="B40" s="11"/>
      <c r="C40" s="193"/>
      <c r="D40" s="194"/>
      <c r="E40" s="194"/>
      <c r="F40" s="195"/>
      <c r="G40" s="14"/>
      <c r="H40" s="87" t="s">
        <v>40</v>
      </c>
      <c r="I40" s="79">
        <v>1709</v>
      </c>
      <c r="J40" s="80">
        <v>279</v>
      </c>
      <c r="K40" s="81">
        <v>1988</v>
      </c>
      <c r="L40" s="107"/>
      <c r="M40" s="87" t="s">
        <v>40</v>
      </c>
      <c r="N40" s="77">
        <v>2106</v>
      </c>
      <c r="O40" s="80">
        <v>279</v>
      </c>
      <c r="P40" s="81">
        <v>2385</v>
      </c>
      <c r="R40" s="11"/>
      <c r="AD40" s="41">
        <f t="shared" si="0"/>
        <v>0</v>
      </c>
      <c r="AE40" s="42">
        <f t="shared" si="1"/>
        <v>0</v>
      </c>
      <c r="AF40" s="42" t="e">
        <f>#REF!</f>
        <v>#REF!</v>
      </c>
      <c r="AG40" s="41">
        <f t="shared" si="2"/>
        <v>0</v>
      </c>
      <c r="AH40" s="43">
        <f t="shared" si="3"/>
        <v>0</v>
      </c>
      <c r="AI40" s="41">
        <f t="shared" si="4"/>
        <v>0</v>
      </c>
      <c r="AJ40" s="44" t="e">
        <f>#REF!</f>
        <v>#REF!</v>
      </c>
      <c r="AK40" s="44">
        <f t="shared" si="5"/>
        <v>0</v>
      </c>
    </row>
    <row r="41" spans="2:37" s="12" customFormat="1" ht="16.5" customHeight="1" thickBot="1" x14ac:dyDescent="0.4">
      <c r="B41" s="11"/>
      <c r="C41" s="196"/>
      <c r="D41" s="197"/>
      <c r="E41" s="197"/>
      <c r="F41" s="198"/>
      <c r="G41" s="14"/>
      <c r="H41" s="89" t="s">
        <v>32</v>
      </c>
      <c r="I41" s="82">
        <v>1867</v>
      </c>
      <c r="J41" s="83">
        <v>306</v>
      </c>
      <c r="K41" s="84">
        <v>2173</v>
      </c>
      <c r="L41" s="11"/>
      <c r="M41" s="89" t="s">
        <v>32</v>
      </c>
      <c r="N41" s="82">
        <v>2302</v>
      </c>
      <c r="O41" s="83">
        <v>306</v>
      </c>
      <c r="P41" s="84">
        <v>2608</v>
      </c>
      <c r="Q41" s="11"/>
      <c r="R41" s="11"/>
      <c r="AD41" s="41">
        <f t="shared" si="0"/>
        <v>0</v>
      </c>
      <c r="AE41" s="42">
        <f t="shared" si="1"/>
        <v>0</v>
      </c>
      <c r="AF41" s="42" t="e">
        <f>#REF!</f>
        <v>#REF!</v>
      </c>
      <c r="AG41" s="41">
        <f t="shared" si="2"/>
        <v>0</v>
      </c>
      <c r="AH41" s="43">
        <f t="shared" si="3"/>
        <v>0</v>
      </c>
      <c r="AI41" s="41">
        <f t="shared" si="4"/>
        <v>0</v>
      </c>
      <c r="AJ41" s="44" t="e">
        <f>#REF!</f>
        <v>#REF!</v>
      </c>
      <c r="AK41" s="44">
        <f t="shared" si="5"/>
        <v>0</v>
      </c>
    </row>
    <row r="42" spans="2:37" s="12" customFormat="1" ht="7.5" customHeight="1" thickTop="1" x14ac:dyDescent="0.4">
      <c r="B42" s="11"/>
      <c r="C42" s="15"/>
      <c r="D42" s="15"/>
      <c r="E42" s="14"/>
      <c r="F42" s="14"/>
      <c r="G42" s="14"/>
      <c r="H42" s="11"/>
      <c r="I42" s="15"/>
      <c r="J42" s="15"/>
      <c r="K42" s="15"/>
      <c r="L42" s="11"/>
      <c r="N42" s="11"/>
      <c r="O42" s="11"/>
      <c r="P42" s="11"/>
      <c r="Q42" s="11"/>
      <c r="R42" s="11"/>
      <c r="AD42" s="41">
        <f t="shared" si="0"/>
        <v>0</v>
      </c>
      <c r="AE42" s="42">
        <f t="shared" si="1"/>
        <v>0</v>
      </c>
      <c r="AF42" s="42" t="e">
        <f>#REF!</f>
        <v>#REF!</v>
      </c>
      <c r="AG42" s="41">
        <f t="shared" si="2"/>
        <v>0</v>
      </c>
      <c r="AH42" s="43">
        <f t="shared" si="3"/>
        <v>0</v>
      </c>
      <c r="AI42" s="41">
        <f t="shared" si="4"/>
        <v>0</v>
      </c>
      <c r="AJ42" s="44" t="e">
        <f>#REF!</f>
        <v>#REF!</v>
      </c>
      <c r="AK42" s="44">
        <f t="shared" si="5"/>
        <v>0</v>
      </c>
    </row>
    <row r="43" spans="2:37" s="12" customFormat="1" ht="16.8" thickBot="1" x14ac:dyDescent="0.4">
      <c r="B43" s="11"/>
      <c r="C43" s="161" t="s">
        <v>2</v>
      </c>
      <c r="D43" s="161"/>
      <c r="E43" s="161"/>
      <c r="F43" s="118"/>
      <c r="G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AD43" s="41">
        <f t="shared" si="0"/>
        <v>0</v>
      </c>
      <c r="AE43" s="42">
        <f t="shared" si="1"/>
        <v>0</v>
      </c>
      <c r="AF43" s="42" t="e">
        <f>#REF!</f>
        <v>#REF!</v>
      </c>
      <c r="AG43" s="41">
        <f t="shared" si="2"/>
        <v>0</v>
      </c>
      <c r="AH43" s="43">
        <f t="shared" si="3"/>
        <v>0</v>
      </c>
      <c r="AI43" s="41">
        <f t="shared" si="4"/>
        <v>0</v>
      </c>
      <c r="AJ43" s="44" t="e">
        <f>#REF!</f>
        <v>#REF!</v>
      </c>
      <c r="AK43" s="44">
        <f t="shared" si="5"/>
        <v>0</v>
      </c>
    </row>
    <row r="44" spans="2:37" s="12" customFormat="1" ht="17.25" customHeight="1" thickTop="1" thickBot="1" x14ac:dyDescent="0.4">
      <c r="B44" s="25"/>
      <c r="C44" s="190"/>
      <c r="D44" s="191"/>
      <c r="E44" s="192"/>
      <c r="F44" s="173" t="s">
        <v>77</v>
      </c>
      <c r="G44" s="96"/>
      <c r="H44" s="49" t="s">
        <v>39</v>
      </c>
      <c r="I44" s="50"/>
      <c r="J44" s="50"/>
      <c r="K44" s="11"/>
      <c r="L44" s="11"/>
      <c r="M44" s="11"/>
      <c r="N44" s="11"/>
      <c r="O44" s="11"/>
      <c r="P44" s="11"/>
      <c r="Q44" s="11"/>
      <c r="R44" s="25"/>
      <c r="AD44" s="41">
        <f t="shared" si="0"/>
        <v>0</v>
      </c>
      <c r="AE44" s="42">
        <f t="shared" si="1"/>
        <v>0</v>
      </c>
      <c r="AF44" s="42" t="e">
        <f>#REF!</f>
        <v>#REF!</v>
      </c>
      <c r="AG44" s="41">
        <f t="shared" si="2"/>
        <v>0</v>
      </c>
      <c r="AH44" s="43">
        <f t="shared" si="3"/>
        <v>0</v>
      </c>
      <c r="AI44" s="41">
        <f t="shared" si="4"/>
        <v>0</v>
      </c>
      <c r="AJ44" s="44" t="e">
        <f>#REF!</f>
        <v>#REF!</v>
      </c>
      <c r="AK44" s="44">
        <f t="shared" si="5"/>
        <v>0</v>
      </c>
    </row>
    <row r="45" spans="2:37" s="12" customFormat="1" ht="17.25" customHeight="1" x14ac:dyDescent="0.35">
      <c r="B45" s="25"/>
      <c r="C45" s="187"/>
      <c r="D45" s="188"/>
      <c r="E45" s="189"/>
      <c r="F45" s="173" t="s">
        <v>74</v>
      </c>
      <c r="G45" s="96"/>
      <c r="H45" s="97" t="s">
        <v>26</v>
      </c>
      <c r="I45" s="98" t="s">
        <v>24</v>
      </c>
      <c r="J45" s="99" t="s">
        <v>25</v>
      </c>
      <c r="K45" s="11"/>
      <c r="L45" s="11"/>
      <c r="M45" s="11"/>
      <c r="N45" s="11"/>
      <c r="O45" s="11"/>
      <c r="P45" s="11"/>
      <c r="Q45" s="11"/>
      <c r="R45" s="25"/>
      <c r="AD45" s="41">
        <f t="shared" si="0"/>
        <v>0</v>
      </c>
      <c r="AE45" s="42">
        <f t="shared" si="1"/>
        <v>0</v>
      </c>
      <c r="AF45" s="42" t="e">
        <f>#REF!</f>
        <v>#REF!</v>
      </c>
      <c r="AG45" s="41">
        <f t="shared" si="2"/>
        <v>0</v>
      </c>
      <c r="AH45" s="43">
        <f t="shared" si="3"/>
        <v>0</v>
      </c>
      <c r="AI45" s="41">
        <f t="shared" si="4"/>
        <v>0</v>
      </c>
      <c r="AJ45" s="44" t="e">
        <f>#REF!</f>
        <v>#REF!</v>
      </c>
      <c r="AK45" s="44">
        <f t="shared" si="5"/>
        <v>0</v>
      </c>
    </row>
    <row r="46" spans="2:37" s="12" customFormat="1" ht="17.25" customHeight="1" thickBot="1" x14ac:dyDescent="0.4">
      <c r="B46" s="25"/>
      <c r="C46" s="184"/>
      <c r="D46" s="185"/>
      <c r="E46" s="186"/>
      <c r="F46" s="173" t="s">
        <v>75</v>
      </c>
      <c r="G46" s="14"/>
      <c r="H46" s="100" t="s">
        <v>27</v>
      </c>
      <c r="I46" s="101" t="s">
        <v>28</v>
      </c>
      <c r="J46" s="102" t="s">
        <v>28</v>
      </c>
      <c r="L46" s="11"/>
      <c r="M46" s="11"/>
      <c r="N46" s="11"/>
      <c r="O46" s="11"/>
      <c r="P46" s="11"/>
      <c r="Q46" s="11"/>
      <c r="R46" s="25"/>
      <c r="AD46" s="41">
        <f t="shared" si="0"/>
        <v>0</v>
      </c>
      <c r="AE46" s="42">
        <f t="shared" si="1"/>
        <v>0</v>
      </c>
      <c r="AF46" s="42" t="e">
        <f>#REF!</f>
        <v>#REF!</v>
      </c>
      <c r="AG46" s="41">
        <f t="shared" si="2"/>
        <v>0</v>
      </c>
      <c r="AH46" s="43">
        <f t="shared" si="3"/>
        <v>0</v>
      </c>
      <c r="AI46" s="41">
        <f t="shared" si="4"/>
        <v>0</v>
      </c>
      <c r="AJ46" s="44" t="e">
        <f>#REF!</f>
        <v>#REF!</v>
      </c>
      <c r="AK46" s="44">
        <f t="shared" si="5"/>
        <v>0</v>
      </c>
    </row>
    <row r="47" spans="2:37" s="12" customFormat="1" ht="18" customHeight="1" thickBot="1" x14ac:dyDescent="0.4">
      <c r="B47" s="25"/>
      <c r="C47" s="170"/>
      <c r="D47" s="171"/>
      <c r="E47" s="172"/>
      <c r="F47" s="174" t="s">
        <v>76</v>
      </c>
      <c r="G47" s="14"/>
      <c r="H47" s="92">
        <v>1</v>
      </c>
      <c r="I47" s="103">
        <v>43500</v>
      </c>
      <c r="J47" s="104">
        <v>52200</v>
      </c>
      <c r="K47" s="11"/>
      <c r="L47" s="11"/>
      <c r="M47" s="11"/>
      <c r="N47" s="11"/>
      <c r="O47" s="11"/>
      <c r="P47" s="11"/>
      <c r="Q47" s="11"/>
      <c r="R47" s="25"/>
      <c r="AD47" s="41">
        <f>D441</f>
        <v>0</v>
      </c>
      <c r="AE47" s="42">
        <f>E441</f>
        <v>0</v>
      </c>
      <c r="AF47" s="42" t="e">
        <f>#REF!</f>
        <v>#REF!</v>
      </c>
      <c r="AG47" s="41">
        <f>F441</f>
        <v>0</v>
      </c>
      <c r="AH47" s="43">
        <f>G441</f>
        <v>0</v>
      </c>
      <c r="AI47" s="41">
        <f>K441</f>
        <v>0</v>
      </c>
      <c r="AJ47" s="44" t="e">
        <f>#REF!</f>
        <v>#REF!</v>
      </c>
      <c r="AK47" s="44">
        <f>P441</f>
        <v>0</v>
      </c>
    </row>
    <row r="48" spans="2:37" s="12" customFormat="1" ht="17.25" customHeight="1" thickTop="1" x14ac:dyDescent="0.4">
      <c r="B48" s="25"/>
      <c r="C48" s="169"/>
      <c r="D48" s="169"/>
      <c r="E48" s="14"/>
      <c r="F48" s="14"/>
      <c r="G48" s="14"/>
      <c r="H48" s="93">
        <v>2</v>
      </c>
      <c r="I48" s="88">
        <v>49700</v>
      </c>
      <c r="J48" s="105">
        <v>59640</v>
      </c>
      <c r="K48" s="11"/>
      <c r="L48" s="11"/>
      <c r="M48" s="11"/>
      <c r="N48" s="11"/>
      <c r="O48" s="11"/>
      <c r="P48" s="11"/>
      <c r="Q48" s="11"/>
      <c r="R48" s="25"/>
      <c r="AD48" s="41">
        <f>C442</f>
        <v>0</v>
      </c>
      <c r="AE48" s="42">
        <f>D442</f>
        <v>0</v>
      </c>
      <c r="AF48" s="42" t="e">
        <f>#REF!</f>
        <v>#REF!</v>
      </c>
      <c r="AG48" s="41">
        <f>E442</f>
        <v>0</v>
      </c>
      <c r="AH48" s="43">
        <f>F442</f>
        <v>0</v>
      </c>
      <c r="AI48" s="41">
        <f>J442</f>
        <v>0</v>
      </c>
      <c r="AJ48" s="44">
        <f>L442</f>
        <v>0</v>
      </c>
      <c r="AK48" s="44">
        <f>P442</f>
        <v>0</v>
      </c>
    </row>
    <row r="49" spans="2:37" s="12" customFormat="1" ht="18" customHeight="1" x14ac:dyDescent="0.35">
      <c r="B49" s="25"/>
      <c r="C49" s="178" t="s">
        <v>29</v>
      </c>
      <c r="D49" s="178"/>
      <c r="E49" s="178"/>
      <c r="F49" s="31"/>
      <c r="G49" s="31"/>
      <c r="H49" s="94">
        <v>3</v>
      </c>
      <c r="I49" s="77">
        <v>55900</v>
      </c>
      <c r="J49" s="78">
        <v>67080</v>
      </c>
      <c r="K49" s="11"/>
      <c r="L49" s="11"/>
      <c r="M49" s="11"/>
      <c r="N49" s="11"/>
      <c r="O49" s="11"/>
      <c r="P49" s="11"/>
      <c r="Q49" s="11"/>
      <c r="R49" s="25"/>
      <c r="AD49" s="41" t="e">
        <f>#REF!</f>
        <v>#REF!</v>
      </c>
      <c r="AE49" s="42" t="e">
        <f>#REF!</f>
        <v>#REF!</v>
      </c>
      <c r="AF49" s="42" t="e">
        <f>#REF!</f>
        <v>#REF!</v>
      </c>
      <c r="AG49" s="41" t="e">
        <f>#REF!</f>
        <v>#REF!</v>
      </c>
      <c r="AH49" s="43" t="e">
        <f>#REF!</f>
        <v>#REF!</v>
      </c>
      <c r="AI49" s="41" t="e">
        <f>#REF!</f>
        <v>#REF!</v>
      </c>
      <c r="AJ49" s="44" t="e">
        <f>#REF!</f>
        <v>#REF!</v>
      </c>
      <c r="AK49" s="44" t="e">
        <f>#REF!</f>
        <v>#REF!</v>
      </c>
    </row>
    <row r="50" spans="2:37" s="12" customFormat="1" ht="17.25" customHeight="1" x14ac:dyDescent="0.35">
      <c r="B50" s="25"/>
      <c r="C50" s="179" t="s">
        <v>30</v>
      </c>
      <c r="D50" s="179"/>
      <c r="E50" s="179"/>
      <c r="F50" s="31"/>
      <c r="G50" s="31"/>
      <c r="H50" s="94">
        <v>4</v>
      </c>
      <c r="I50" s="77">
        <v>62100</v>
      </c>
      <c r="J50" s="78">
        <v>74520</v>
      </c>
      <c r="K50" s="11"/>
      <c r="L50" s="11"/>
      <c r="M50" s="11"/>
      <c r="N50" s="11"/>
      <c r="O50" s="11"/>
      <c r="P50" s="11"/>
      <c r="Q50" s="11"/>
      <c r="R50" s="25"/>
      <c r="AD50" s="41" t="e">
        <f>#REF!</f>
        <v>#REF!</v>
      </c>
      <c r="AE50" s="42" t="e">
        <f>#REF!</f>
        <v>#REF!</v>
      </c>
      <c r="AF50" s="42" t="e">
        <f>#REF!</f>
        <v>#REF!</v>
      </c>
      <c r="AG50" s="41" t="e">
        <f>#REF!</f>
        <v>#REF!</v>
      </c>
      <c r="AH50" s="43" t="e">
        <f>#REF!</f>
        <v>#REF!</v>
      </c>
      <c r="AI50" s="41" t="e">
        <f>#REF!</f>
        <v>#REF!</v>
      </c>
      <c r="AJ50" s="44" t="e">
        <f>#REF!</f>
        <v>#REF!</v>
      </c>
      <c r="AK50" s="44" t="e">
        <f>#REF!</f>
        <v>#REF!</v>
      </c>
    </row>
    <row r="51" spans="2:37" s="12" customFormat="1" ht="18.75" customHeight="1" x14ac:dyDescent="0.35">
      <c r="B51" s="25"/>
      <c r="C51" s="47"/>
      <c r="D51" s="48"/>
      <c r="E51" s="48"/>
      <c r="F51" s="31"/>
      <c r="G51" s="31"/>
      <c r="H51" s="94">
        <v>5</v>
      </c>
      <c r="I51" s="77">
        <v>67100</v>
      </c>
      <c r="J51" s="78">
        <v>80520</v>
      </c>
      <c r="K51" s="11"/>
      <c r="L51" s="11"/>
      <c r="M51" s="11"/>
      <c r="N51" s="11"/>
      <c r="O51" s="11"/>
      <c r="P51" s="11"/>
      <c r="R51" s="25"/>
      <c r="AD51" s="41" t="e">
        <f>#REF!</f>
        <v>#REF!</v>
      </c>
      <c r="AE51" s="42" t="e">
        <f>#REF!</f>
        <v>#REF!</v>
      </c>
      <c r="AF51" s="42" t="e">
        <f>#REF!</f>
        <v>#REF!</v>
      </c>
      <c r="AG51" s="41" t="e">
        <f>#REF!</f>
        <v>#REF!</v>
      </c>
      <c r="AH51" s="43" t="e">
        <f>#REF!</f>
        <v>#REF!</v>
      </c>
      <c r="AI51" s="41" t="e">
        <f>#REF!</f>
        <v>#REF!</v>
      </c>
      <c r="AJ51" s="44" t="e">
        <f>#REF!</f>
        <v>#REF!</v>
      </c>
      <c r="AK51" s="44" t="e">
        <f>#REF!</f>
        <v>#REF!</v>
      </c>
    </row>
    <row r="52" spans="2:37" s="12" customFormat="1" ht="16.2" thickBot="1" x14ac:dyDescent="0.4">
      <c r="B52" s="25"/>
      <c r="C52" s="180" t="s">
        <v>31</v>
      </c>
      <c r="D52" s="180"/>
      <c r="E52" s="180"/>
      <c r="F52" s="31"/>
      <c r="G52" s="31"/>
      <c r="H52" s="95">
        <v>6</v>
      </c>
      <c r="I52" s="106">
        <v>72050</v>
      </c>
      <c r="J52" s="84">
        <v>86460</v>
      </c>
      <c r="K52" s="11"/>
      <c r="L52" s="11"/>
      <c r="M52" s="11"/>
      <c r="N52" s="11"/>
      <c r="O52" s="11"/>
      <c r="P52" s="11"/>
      <c r="Q52" s="11"/>
      <c r="R52" s="25"/>
      <c r="AD52" s="41" t="e">
        <f>#REF!</f>
        <v>#REF!</v>
      </c>
      <c r="AE52" s="42" t="e">
        <f>#REF!</f>
        <v>#REF!</v>
      </c>
      <c r="AF52" s="42" t="e">
        <f>#REF!</f>
        <v>#REF!</v>
      </c>
      <c r="AG52" s="41" t="e">
        <f>#REF!</f>
        <v>#REF!</v>
      </c>
      <c r="AH52" s="43" t="e">
        <f>#REF!</f>
        <v>#REF!</v>
      </c>
      <c r="AI52" s="41" t="e">
        <f>#REF!</f>
        <v>#REF!</v>
      </c>
      <c r="AJ52" s="44" t="e">
        <f>#REF!</f>
        <v>#REF!</v>
      </c>
      <c r="AK52" s="44" t="e">
        <f>#REF!</f>
        <v>#REF!</v>
      </c>
    </row>
    <row r="53" spans="2:37" s="12" customFormat="1" ht="22.2" customHeight="1" x14ac:dyDescent="0.35">
      <c r="B53" s="25"/>
      <c r="C53" s="183" t="s">
        <v>60</v>
      </c>
      <c r="D53" s="183"/>
      <c r="E53" s="183"/>
      <c r="F53" s="183"/>
      <c r="G53" s="175"/>
      <c r="H53" s="177" t="s">
        <v>46</v>
      </c>
      <c r="I53" s="177"/>
      <c r="J53" s="177"/>
      <c r="K53" s="11"/>
      <c r="L53" s="11"/>
      <c r="M53" s="11"/>
      <c r="N53" s="11"/>
      <c r="O53" s="11"/>
      <c r="P53" s="11"/>
      <c r="Q53" s="11"/>
      <c r="R53" s="25"/>
      <c r="AD53" s="41" t="e">
        <f>#REF!</f>
        <v>#REF!</v>
      </c>
      <c r="AE53" s="42" t="e">
        <f>#REF!</f>
        <v>#REF!</v>
      </c>
      <c r="AF53" s="42" t="e">
        <f>#REF!</f>
        <v>#REF!</v>
      </c>
      <c r="AG53" s="41" t="e">
        <f>#REF!</f>
        <v>#REF!</v>
      </c>
      <c r="AH53" s="43" t="e">
        <f>#REF!</f>
        <v>#REF!</v>
      </c>
      <c r="AI53" s="41" t="e">
        <f>#REF!</f>
        <v>#REF!</v>
      </c>
      <c r="AJ53" s="44" t="e">
        <f>#REF!</f>
        <v>#REF!</v>
      </c>
      <c r="AK53" s="44" t="e">
        <f>#REF!</f>
        <v>#REF!</v>
      </c>
    </row>
    <row r="54" spans="2:37" ht="26.25" customHeight="1" x14ac:dyDescent="0.4">
      <c r="C54" s="34" t="str">
        <f>IF(C20="","",IFERROR(UPPER(LEFT(C20,IF(ISNUMBER(FIND(",",C20)),FIND(",",C20)-1,IF(ISNUMBER(SEARCH("SAINT PAUL",C20)),SEARCH("SAINT PAUL",C20),IF(ISNUMBER(SEARCH("ST. PAUL",C20)),SEARCH("ST. PAUL",C20),100))))&amp;"   |   "&amp;E23&amp;"   |   "&amp;UPPER(C26)),""))</f>
        <v/>
      </c>
      <c r="Q54" s="71"/>
      <c r="AD54" s="41">
        <f>C461</f>
        <v>0</v>
      </c>
      <c r="AE54" s="42">
        <f>D461</f>
        <v>0</v>
      </c>
      <c r="AF54" s="42" t="e">
        <f>#REF!</f>
        <v>#REF!</v>
      </c>
      <c r="AG54" s="41">
        <f>E461</f>
        <v>0</v>
      </c>
      <c r="AH54" s="43">
        <f>F461</f>
        <v>0</v>
      </c>
      <c r="AI54" s="41">
        <f>J461</f>
        <v>0</v>
      </c>
      <c r="AJ54" s="44">
        <f>L461</f>
        <v>0</v>
      </c>
      <c r="AK54" s="44">
        <f>P461</f>
        <v>0</v>
      </c>
    </row>
    <row r="55" spans="2:37" ht="26.25" customHeight="1" x14ac:dyDescent="0.4">
      <c r="C55" s="34"/>
      <c r="Q55" s="71"/>
      <c r="AD55" s="41">
        <f>D119</f>
        <v>0</v>
      </c>
      <c r="AE55" s="42">
        <f>E119</f>
        <v>0</v>
      </c>
      <c r="AF55" s="42" t="e">
        <f>#REF!</f>
        <v>#REF!</v>
      </c>
      <c r="AG55" s="41">
        <f>F119</f>
        <v>0</v>
      </c>
      <c r="AH55" s="43">
        <f>G119</f>
        <v>0</v>
      </c>
      <c r="AI55" s="41">
        <f>K119</f>
        <v>0</v>
      </c>
      <c r="AJ55" s="44" t="e">
        <f>#REF!</f>
        <v>#REF!</v>
      </c>
      <c r="AK55" s="44">
        <f>P119</f>
        <v>0</v>
      </c>
    </row>
    <row r="56" spans="2:37" ht="26.25" customHeight="1" x14ac:dyDescent="0.4">
      <c r="C56" s="34"/>
      <c r="Q56" s="71"/>
      <c r="AD56" s="41">
        <f t="shared" ref="AD56:AE58" si="6">D117</f>
        <v>0</v>
      </c>
      <c r="AE56" s="42">
        <f t="shared" si="6"/>
        <v>0</v>
      </c>
      <c r="AF56" s="42" t="e">
        <f>#REF!</f>
        <v>#REF!</v>
      </c>
      <c r="AG56" s="41">
        <f t="shared" ref="AG56:AH58" si="7">F117</f>
        <v>0</v>
      </c>
      <c r="AH56" s="43">
        <f t="shared" si="7"/>
        <v>0</v>
      </c>
      <c r="AI56" s="41">
        <f>K117</f>
        <v>0</v>
      </c>
      <c r="AJ56" s="44" t="e">
        <f>#REF!</f>
        <v>#REF!</v>
      </c>
      <c r="AK56" s="44">
        <f>P117</f>
        <v>0</v>
      </c>
    </row>
    <row r="57" spans="2:37" ht="88.2" customHeight="1" x14ac:dyDescent="0.4">
      <c r="C57" s="34"/>
      <c r="Q57" s="71"/>
      <c r="AD57" s="41">
        <f t="shared" si="6"/>
        <v>0</v>
      </c>
      <c r="AE57" s="42">
        <f t="shared" si="6"/>
        <v>0</v>
      </c>
      <c r="AF57" s="42" t="e">
        <f>#REF!</f>
        <v>#REF!</v>
      </c>
      <c r="AG57" s="41">
        <f t="shared" si="7"/>
        <v>0</v>
      </c>
      <c r="AH57" s="43">
        <f t="shared" si="7"/>
        <v>0</v>
      </c>
      <c r="AI57" s="41">
        <f>K118</f>
        <v>0</v>
      </c>
      <c r="AJ57" s="44" t="e">
        <f>#REF!</f>
        <v>#REF!</v>
      </c>
      <c r="AK57" s="44">
        <f>P118</f>
        <v>0</v>
      </c>
    </row>
    <row r="58" spans="2:37" ht="26.25" customHeight="1" x14ac:dyDescent="0.4">
      <c r="C58" s="34"/>
      <c r="Q58" s="71"/>
      <c r="AD58" s="41">
        <f t="shared" si="6"/>
        <v>0</v>
      </c>
      <c r="AE58" s="42">
        <f t="shared" si="6"/>
        <v>0</v>
      </c>
      <c r="AF58" s="42" t="e">
        <f>#REF!</f>
        <v>#REF!</v>
      </c>
      <c r="AG58" s="41">
        <f t="shared" si="7"/>
        <v>0</v>
      </c>
      <c r="AH58" s="43">
        <f t="shared" si="7"/>
        <v>0</v>
      </c>
      <c r="AI58" s="41">
        <f>K119</f>
        <v>0</v>
      </c>
      <c r="AJ58" s="44" t="e">
        <f>#REF!</f>
        <v>#REF!</v>
      </c>
      <c r="AK58" s="44">
        <f>P119</f>
        <v>0</v>
      </c>
    </row>
    <row r="59" spans="2:37" ht="26.25" customHeight="1" x14ac:dyDescent="0.4">
      <c r="C59" s="34"/>
      <c r="Q59" s="71"/>
      <c r="AD59" s="41">
        <f>D119</f>
        <v>0</v>
      </c>
      <c r="AE59" s="42">
        <f>E119</f>
        <v>0</v>
      </c>
      <c r="AF59" s="42" t="e">
        <f>#REF!</f>
        <v>#REF!</v>
      </c>
      <c r="AG59" s="41">
        <f>F119</f>
        <v>0</v>
      </c>
      <c r="AH59" s="43">
        <f>G119</f>
        <v>0</v>
      </c>
      <c r="AI59" s="41">
        <f>K119</f>
        <v>0</v>
      </c>
      <c r="AJ59" s="44" t="e">
        <f>#REF!</f>
        <v>#REF!</v>
      </c>
      <c r="AK59" s="44">
        <f>P119</f>
        <v>0</v>
      </c>
    </row>
    <row r="60" spans="2:37" ht="26.25" customHeight="1" x14ac:dyDescent="0.4">
      <c r="C60" s="34"/>
      <c r="Q60" s="71"/>
      <c r="AD60" s="41">
        <f>D119</f>
        <v>0</v>
      </c>
      <c r="AE60" s="42">
        <f>E119</f>
        <v>0</v>
      </c>
      <c r="AF60" s="42" t="e">
        <f>#REF!</f>
        <v>#REF!</v>
      </c>
      <c r="AG60" s="41">
        <f>F119</f>
        <v>0</v>
      </c>
      <c r="AH60" s="43">
        <f>G119</f>
        <v>0</v>
      </c>
      <c r="AI60" s="41">
        <f>K119</f>
        <v>0</v>
      </c>
      <c r="AJ60" s="44" t="e">
        <f>#REF!</f>
        <v>#REF!</v>
      </c>
      <c r="AK60" s="44">
        <f>P119</f>
        <v>0</v>
      </c>
    </row>
    <row r="61" spans="2:37" ht="26.25" customHeight="1" x14ac:dyDescent="0.4">
      <c r="C61" s="34"/>
      <c r="Q61" s="71"/>
      <c r="AD61" s="41">
        <f>D119</f>
        <v>0</v>
      </c>
      <c r="AE61" s="42">
        <f>E119</f>
        <v>0</v>
      </c>
      <c r="AF61" s="42" t="e">
        <f>#REF!</f>
        <v>#REF!</v>
      </c>
      <c r="AG61" s="41">
        <f>F119</f>
        <v>0</v>
      </c>
      <c r="AH61" s="43">
        <f>G119</f>
        <v>0</v>
      </c>
      <c r="AI61" s="41">
        <f>K119</f>
        <v>0</v>
      </c>
      <c r="AJ61" s="44" t="e">
        <f>#REF!</f>
        <v>#REF!</v>
      </c>
      <c r="AK61" s="44">
        <f>P119</f>
        <v>0</v>
      </c>
    </row>
    <row r="62" spans="2:37" ht="26.25" customHeight="1" x14ac:dyDescent="0.4">
      <c r="C62" s="34"/>
      <c r="Q62" s="71"/>
      <c r="AD62" s="41">
        <f>D119</f>
        <v>0</v>
      </c>
      <c r="AE62" s="42">
        <f>E119</f>
        <v>0</v>
      </c>
      <c r="AF62" s="42" t="e">
        <f>#REF!</f>
        <v>#REF!</v>
      </c>
      <c r="AG62" s="41">
        <f>F119</f>
        <v>0</v>
      </c>
      <c r="AH62" s="43">
        <f>G119</f>
        <v>0</v>
      </c>
      <c r="AI62" s="41">
        <f>K119</f>
        <v>0</v>
      </c>
      <c r="AJ62" s="44" t="e">
        <f>#REF!</f>
        <v>#REF!</v>
      </c>
      <c r="AK62" s="44">
        <f>P119</f>
        <v>0</v>
      </c>
    </row>
    <row r="63" spans="2:37" ht="26.25" customHeight="1" thickBot="1" x14ac:dyDescent="0.45">
      <c r="C63" s="34"/>
      <c r="F63" s="158" t="s">
        <v>57</v>
      </c>
      <c r="G63" s="112"/>
      <c r="Q63" s="71"/>
      <c r="AD63" s="41">
        <f>D119</f>
        <v>0</v>
      </c>
      <c r="AE63" s="42">
        <f>E119</f>
        <v>0</v>
      </c>
      <c r="AF63" s="42" t="e">
        <f>#REF!</f>
        <v>#REF!</v>
      </c>
      <c r="AG63" s="41">
        <f>F119</f>
        <v>0</v>
      </c>
      <c r="AH63" s="43">
        <f>G119</f>
        <v>0</v>
      </c>
      <c r="AI63" s="41">
        <f>K119</f>
        <v>0</v>
      </c>
      <c r="AJ63" s="44" t="e">
        <f>#REF!</f>
        <v>#REF!</v>
      </c>
      <c r="AK63" s="44">
        <f>P119</f>
        <v>0</v>
      </c>
    </row>
    <row r="64" spans="2:37" ht="45.75" customHeight="1" thickBot="1" x14ac:dyDescent="0.45">
      <c r="D64" s="56" t="s">
        <v>47</v>
      </c>
      <c r="E64" s="57"/>
      <c r="F64" s="57"/>
      <c r="G64" s="57"/>
      <c r="H64" s="57"/>
      <c r="I64" s="57"/>
      <c r="J64" s="57"/>
      <c r="K64" s="57"/>
      <c r="L64" s="57"/>
      <c r="M64" s="72"/>
      <c r="N64" s="70"/>
      <c r="O64" s="70"/>
      <c r="P64" s="70"/>
      <c r="Q64" s="70"/>
      <c r="AD64" s="41">
        <f t="shared" ref="AD64:AE80" si="8">C462</f>
        <v>0</v>
      </c>
      <c r="AE64" s="42">
        <f t="shared" si="8"/>
        <v>0</v>
      </c>
      <c r="AF64" s="42" t="e">
        <f>#REF!</f>
        <v>#REF!</v>
      </c>
      <c r="AG64" s="41">
        <f t="shared" ref="AG64:AH80" si="9">E462</f>
        <v>0</v>
      </c>
      <c r="AH64" s="43">
        <f t="shared" si="9"/>
        <v>0</v>
      </c>
      <c r="AI64" s="41">
        <f t="shared" ref="AI64:AI80" si="10">J462</f>
        <v>0</v>
      </c>
      <c r="AJ64" s="44">
        <f t="shared" ref="AJ64:AJ80" si="11">L462</f>
        <v>0</v>
      </c>
      <c r="AK64" s="44">
        <f t="shared" ref="AK64:AK80" si="12">P462</f>
        <v>0</v>
      </c>
    </row>
    <row r="65" spans="2:37" ht="90.75" customHeight="1" thickBot="1" x14ac:dyDescent="0.45">
      <c r="D65" s="113" t="s">
        <v>68</v>
      </c>
      <c r="E65" s="114" t="s">
        <v>4</v>
      </c>
      <c r="F65" s="115" t="s">
        <v>67</v>
      </c>
      <c r="G65" s="129" t="s">
        <v>69</v>
      </c>
      <c r="H65" s="122" t="s">
        <v>61</v>
      </c>
      <c r="I65" s="144" t="s">
        <v>73</v>
      </c>
      <c r="J65" s="145" t="s">
        <v>70</v>
      </c>
      <c r="K65" s="146" t="s">
        <v>71</v>
      </c>
      <c r="L65" s="147" t="s">
        <v>72</v>
      </c>
      <c r="M65" s="70"/>
      <c r="N65" s="70"/>
      <c r="O65" s="70"/>
      <c r="P65" s="70"/>
      <c r="Q65" s="70"/>
      <c r="R65" s="70"/>
      <c r="AD65" s="41">
        <f t="shared" si="8"/>
        <v>0</v>
      </c>
      <c r="AE65" s="42">
        <f t="shared" si="8"/>
        <v>0</v>
      </c>
      <c r="AF65" s="42" t="e">
        <f>#REF!</f>
        <v>#REF!</v>
      </c>
      <c r="AG65" s="41">
        <f t="shared" si="9"/>
        <v>0</v>
      </c>
      <c r="AH65" s="43">
        <f t="shared" si="9"/>
        <v>0</v>
      </c>
      <c r="AI65" s="41">
        <f t="shared" si="10"/>
        <v>0</v>
      </c>
      <c r="AJ65" s="44">
        <f t="shared" si="11"/>
        <v>0</v>
      </c>
      <c r="AK65" s="44">
        <f t="shared" si="12"/>
        <v>0</v>
      </c>
    </row>
    <row r="66" spans="2:37" s="18" customFormat="1" ht="30" customHeight="1" thickTop="1" x14ac:dyDescent="0.4">
      <c r="B66" s="11"/>
      <c r="C66" s="135"/>
      <c r="D66" s="143"/>
      <c r="E66" s="150"/>
      <c r="F66" s="164"/>
      <c r="G66" s="130"/>
      <c r="H66" s="121"/>
      <c r="I66" s="133"/>
      <c r="J66" s="123" t="str" cm="1">
        <f t="array" ref="J66">IF(($F66="Market Rate"),"N/A",
IF(OR($E66&lt;0,$E66=""),"",
IF($E66&lt;7,
IF($F66="50% AMI",INDEX($J$35:$J$41,$E66+1,1),
IF($F66="60% AMI",INDEX($O$35:$O$41,$E66+1,1),"")),
IF($F66="50% AMI",$J$40*(($E66-6)*0.15+1),IF($F66="60% AMI",$O$40*(($E66-5)*0.15+1),"")))))</f>
        <v/>
      </c>
      <c r="K66" s="111">
        <f>IF(OR($N66 = "N/A"),"N/A",SUM($I66:$J66))</f>
        <v>0</v>
      </c>
      <c r="L66" s="120" t="str" cm="1">
        <f t="array" ref="L66">IF(($F66="Market Rate"),"N/A",
IF(OR($E66&lt;0,$E66=""),"",
IF($E66&lt;7,
IF($F66="50% AMI",INDEX($K$35:$K$41,$E66+1,1),
IF($F66="60% AMI",INDEX($P$35:$P$41,$E66+1,1),"")),
IF($F66="50% AMI",$K$40*(($E66-6)*0.15+1),IF($F66="60% AMI",$P$40*(($E66-5)*0.15+1),"")))))</f>
        <v/>
      </c>
      <c r="M66" s="70"/>
      <c r="N66" s="70"/>
      <c r="O66" s="70"/>
      <c r="P66" s="70"/>
      <c r="Q66" s="70"/>
      <c r="R66" s="70"/>
      <c r="AD66" s="41">
        <f t="shared" si="8"/>
        <v>0</v>
      </c>
      <c r="AE66" s="42">
        <f t="shared" si="8"/>
        <v>0</v>
      </c>
      <c r="AF66" s="42" t="e">
        <f>#REF!</f>
        <v>#REF!</v>
      </c>
      <c r="AG66" s="41">
        <f t="shared" si="9"/>
        <v>0</v>
      </c>
      <c r="AH66" s="43">
        <f t="shared" si="9"/>
        <v>0</v>
      </c>
      <c r="AI66" s="41">
        <f t="shared" si="10"/>
        <v>0</v>
      </c>
      <c r="AJ66" s="44">
        <f t="shared" si="11"/>
        <v>0</v>
      </c>
      <c r="AK66" s="44">
        <f t="shared" si="12"/>
        <v>0</v>
      </c>
    </row>
    <row r="67" spans="2:37" s="18" customFormat="1" ht="30" customHeight="1" x14ac:dyDescent="0.4">
      <c r="B67" s="11"/>
      <c r="C67" s="135"/>
      <c r="D67" s="109"/>
      <c r="E67" s="151"/>
      <c r="F67" s="165"/>
      <c r="G67" s="131"/>
      <c r="H67" s="121"/>
      <c r="I67" s="134"/>
      <c r="J67" s="124" t="str" cm="1">
        <f t="array" ref="J67">IF(($F67="Market Rate"),"N/A",
IF(OR($E67&lt;0,$E67=""),"",
IF($E67&lt;7,
IF($F67="50% AMI",INDEX($J$35:$J$41,$E67+1,1),
IF($F67="60% AMI",INDEX($O$35:$O$41,$E67+1,1),"")),
IF($F67="50% AMI",$J$40*(($E67-6)*0.15+1),IF($F67="60% AMI",$O$40*(($E67-5)*0.15+1),"")))))</f>
        <v/>
      </c>
      <c r="K67" s="111">
        <f t="shared" ref="K67:K129" si="13">IF(OR($N67 = "N/A"),"N/A",SUM($I67:$J67))</f>
        <v>0</v>
      </c>
      <c r="L67" s="125" t="str" cm="1">
        <f t="array" ref="L67">IF(($F67="Market Rate"),"N/A",
IF(OR($E67&lt;0,$E67=""),"",
IF($E67&lt;7,
IF($F67="50% AMI",INDEX($K$35:$K$41,$E67+1,1),
IF($F67="60% AMI",INDEX($P$35:$P$41,$E67+1,1),"")),
IF($F67="50% AMI",$K$40*(($E67-6)*0.15+1),IF($F67="60% AMI",$P$40*(($E67-5)*0.15+1),"")))))</f>
        <v/>
      </c>
      <c r="M67" s="70"/>
      <c r="N67" s="70"/>
      <c r="O67" s="70"/>
      <c r="P67" s="70"/>
      <c r="Q67" s="70"/>
      <c r="R67" s="70"/>
      <c r="AD67" s="41">
        <f t="shared" si="8"/>
        <v>0</v>
      </c>
      <c r="AE67" s="42">
        <f t="shared" si="8"/>
        <v>0</v>
      </c>
      <c r="AF67" s="42" t="e">
        <f>#REF!</f>
        <v>#REF!</v>
      </c>
      <c r="AG67" s="41">
        <f t="shared" si="9"/>
        <v>0</v>
      </c>
      <c r="AH67" s="43">
        <f t="shared" si="9"/>
        <v>0</v>
      </c>
      <c r="AI67" s="41">
        <f t="shared" si="10"/>
        <v>0</v>
      </c>
      <c r="AJ67" s="44">
        <f t="shared" si="11"/>
        <v>0</v>
      </c>
      <c r="AK67" s="44">
        <f t="shared" si="12"/>
        <v>0</v>
      </c>
    </row>
    <row r="68" spans="2:37" s="18" customFormat="1" ht="30" customHeight="1" x14ac:dyDescent="0.4">
      <c r="B68" s="11"/>
      <c r="C68" s="135"/>
      <c r="D68" s="152"/>
      <c r="E68" s="153"/>
      <c r="F68" s="166"/>
      <c r="G68" s="132"/>
      <c r="H68" s="154"/>
      <c r="I68" s="155"/>
      <c r="J68" s="124" t="str" cm="1">
        <f t="array" ref="J68">IF(($F68="Market Rate"),"N/A",
IF(OR($E68&lt;0,$E68=""),"",
IF($E68&lt;7,
IF($F68="50% AMI",INDEX($J$35:$J$41,$E68+1,1),
IF($F68="60% AMI",INDEX($O$35:$O$41,$E68+1,1),"")),
IF($F68="50% AMI",$J$40*(($E68-6)*0.15+1),IF($F68="60% AMI",$O$40*(($E68-5)*0.15+1),"")))))</f>
        <v/>
      </c>
      <c r="K68" s="111">
        <f t="shared" si="13"/>
        <v>0</v>
      </c>
      <c r="L68" s="125" t="str" cm="1">
        <f t="array" ref="L68">IF(($F68="Market Rate"),"N/A",
IF(OR($E68&lt;0,$E68=""),"",
IF($E68&lt;7,
IF($F68="50% AMI",INDEX($K$35:$K$41,$E68+1,1),
IF($F68="60% AMI",INDEX($P$35:$P$41,$E68+1,1),"")),
IF($F68="50% AMI",$K$40*(($E68-6)*0.15+1),IF($F68="60% AMI",$P$40*(($E68-5)*0.15+1),"")))))</f>
        <v/>
      </c>
      <c r="M68" s="70"/>
      <c r="N68" s="70"/>
      <c r="O68" s="70"/>
      <c r="P68" s="70"/>
      <c r="Q68" s="70"/>
      <c r="R68" s="70"/>
      <c r="AD68" s="41">
        <f t="shared" si="8"/>
        <v>0</v>
      </c>
      <c r="AE68" s="42">
        <f t="shared" si="8"/>
        <v>0</v>
      </c>
      <c r="AF68" s="42" t="e">
        <f>#REF!</f>
        <v>#REF!</v>
      </c>
      <c r="AG68" s="41">
        <f t="shared" si="9"/>
        <v>0</v>
      </c>
      <c r="AH68" s="43">
        <f t="shared" si="9"/>
        <v>0</v>
      </c>
      <c r="AI68" s="41">
        <f t="shared" si="10"/>
        <v>0</v>
      </c>
      <c r="AJ68" s="44">
        <f t="shared" si="11"/>
        <v>0</v>
      </c>
      <c r="AK68" s="44">
        <f t="shared" si="12"/>
        <v>0</v>
      </c>
    </row>
    <row r="69" spans="2:37" s="18" customFormat="1" ht="30" customHeight="1" x14ac:dyDescent="0.4">
      <c r="B69" s="11"/>
      <c r="C69" s="135"/>
      <c r="D69" s="148"/>
      <c r="E69" s="149"/>
      <c r="F69" s="166"/>
      <c r="G69" s="131"/>
      <c r="H69" s="121"/>
      <c r="I69" s="156"/>
      <c r="J69" s="124" t="str" cm="1">
        <f t="array" ref="J69">IF(($F69="Market Rate"),"N/A",
IF(OR($E69&lt;0,$E69=""),"",
IF($E69&lt;7,
IF($F69="50% AMI",INDEX($J$35:$J$41,$E69+1,1),
IF($F69="60% AMI",INDEX($O$35:$O$41,$E69+1,1),"")),
IF($F69="50% AMI",$J$40*(($E69-6)*0.15+1),IF($F69="60% AMI",$O$40*(($E69-5)*0.15+1),"")))))</f>
        <v/>
      </c>
      <c r="K69" s="157">
        <f t="shared" si="13"/>
        <v>0</v>
      </c>
      <c r="L69" s="125" t="str" cm="1">
        <f t="array" ref="L69">IF(($F69="Market Rate"),"N/A",
IF(OR($E69&lt;0,$E69=""),"",
IF($E69&lt;7,
IF($F69="50% AMI",INDEX($K$35:$K$41,$E69+1,1),
IF($F69="60% AMI",INDEX($P$35:$P$41,$E69+1,1),"")),
IF($F69="50% AMI",$K$40*(($E69-6)*0.15+1),IF($F69="60% AMI",$P$40*(($E69-5)*0.15+1),"")))))</f>
        <v/>
      </c>
      <c r="M69" s="70"/>
      <c r="N69" s="70"/>
      <c r="O69" s="70"/>
      <c r="P69" s="70"/>
      <c r="Q69" s="70"/>
      <c r="R69" s="11"/>
      <c r="AD69" s="41">
        <f t="shared" si="8"/>
        <v>0</v>
      </c>
      <c r="AE69" s="42">
        <f t="shared" si="8"/>
        <v>0</v>
      </c>
      <c r="AF69" s="42" t="e">
        <f>#REF!</f>
        <v>#REF!</v>
      </c>
      <c r="AG69" s="41">
        <f t="shared" si="9"/>
        <v>0</v>
      </c>
      <c r="AH69" s="43">
        <f t="shared" si="9"/>
        <v>0</v>
      </c>
      <c r="AI69" s="41">
        <f t="shared" si="10"/>
        <v>0</v>
      </c>
      <c r="AJ69" s="44">
        <f t="shared" si="11"/>
        <v>0</v>
      </c>
      <c r="AK69" s="44">
        <f t="shared" si="12"/>
        <v>0</v>
      </c>
    </row>
    <row r="70" spans="2:37" s="18" customFormat="1" ht="30" customHeight="1" x14ac:dyDescent="0.4">
      <c r="B70" s="11"/>
      <c r="C70" s="135"/>
      <c r="D70" s="109"/>
      <c r="E70" s="110"/>
      <c r="F70" s="166"/>
      <c r="G70" s="132"/>
      <c r="H70" s="121"/>
      <c r="I70" s="134"/>
      <c r="J70" s="124" t="str" cm="1">
        <f t="array" ref="J70">IF(($F70="Market Rate"),"N/A",
IF(OR($E70&lt;0,$E70=""),"",
IF($E70&lt;7,
IF($F70="50% AMI",INDEX($J$35:$J$41,$E70+1,1),
IF($F70="60% AMI",INDEX($O$35:$O$41,$E70+1,1),"")),
IF($F70="50% AMI",$J$40*(($E70-6)*0.15+1),IF($F70="60% AMI",$O$40*(($E70-5)*0.15+1),"")))))</f>
        <v/>
      </c>
      <c r="K70" s="111">
        <f t="shared" si="13"/>
        <v>0</v>
      </c>
      <c r="L70" s="125" t="str" cm="1">
        <f t="array" ref="L70">IF(($F70="Market Rate"),"N/A",
IF(OR($E70&lt;0,$E70=""),"",
IF($E70&lt;7,
IF($F70="50% AMI",INDEX($K$35:$K$41,$E70+1,1),
IF($F70="60% AMI",INDEX($P$35:$P$41,$E70+1,1),"")),
IF($F70="50% AMI",$K$40*(($E70-6)*0.15+1),IF($F70="60% AMI",$P$40*(($E70-5)*0.15+1),"")))))</f>
        <v/>
      </c>
      <c r="M70" s="70"/>
      <c r="N70" s="70"/>
      <c r="O70" s="70"/>
      <c r="P70" s="70"/>
      <c r="Q70" s="70"/>
      <c r="R70" s="11"/>
      <c r="AD70" s="41">
        <f t="shared" si="8"/>
        <v>0</v>
      </c>
      <c r="AE70" s="42">
        <f t="shared" si="8"/>
        <v>0</v>
      </c>
      <c r="AF70" s="42" t="e">
        <f>#REF!</f>
        <v>#REF!</v>
      </c>
      <c r="AG70" s="41">
        <f t="shared" si="9"/>
        <v>0</v>
      </c>
      <c r="AH70" s="43">
        <f t="shared" si="9"/>
        <v>0</v>
      </c>
      <c r="AI70" s="41">
        <f t="shared" si="10"/>
        <v>0</v>
      </c>
      <c r="AJ70" s="44">
        <f t="shared" si="11"/>
        <v>0</v>
      </c>
      <c r="AK70" s="44">
        <f t="shared" si="12"/>
        <v>0</v>
      </c>
    </row>
    <row r="71" spans="2:37" s="18" customFormat="1" ht="30" customHeight="1" x14ac:dyDescent="0.4">
      <c r="B71" s="11"/>
      <c r="C71" s="135"/>
      <c r="D71" s="109"/>
      <c r="E71" s="110"/>
      <c r="F71" s="166"/>
      <c r="G71" s="131"/>
      <c r="H71" s="121"/>
      <c r="I71" s="134"/>
      <c r="J71" s="124" t="str" cm="1">
        <f t="array" ref="J71">IF(($F71="Market Rate"),"N/A",
IF(OR($E71&lt;0,$E71=""),"",
IF($E71&lt;7,
IF($F71="50% AMI",INDEX($J$35:$J$41,$E71+1,1),
IF($F71="60% AMI",INDEX($O$35:$O$41,$E71+1,1),"")),
IF($F71="50% AMI",$J$40*(($E71-6)*0.15+1),IF($F71="60% AMI",$O$40*(($E71-5)*0.15+1),"")))))</f>
        <v/>
      </c>
      <c r="K71" s="111">
        <f t="shared" si="13"/>
        <v>0</v>
      </c>
      <c r="L71" s="125" t="str" cm="1">
        <f t="array" ref="L71">IF(($F71="Market Rate"),"N/A",
IF(OR($E71&lt;0,$E71=""),"",
IF($E71&lt;7,
IF($F71="50% AMI",INDEX($K$35:$K$41,$E71+1,1),
IF($F71="60% AMI",INDEX($P$35:$P$41,$E71+1,1),"")),
IF($F71="50% AMI",$K$40*(($E71-6)*0.15+1),IF($F71="60% AMI",$P$40*(($E71-5)*0.15+1),"")))))</f>
        <v/>
      </c>
      <c r="M71" s="70"/>
      <c r="N71" s="70"/>
      <c r="O71" s="70"/>
      <c r="P71" s="70"/>
      <c r="Q71" s="163"/>
      <c r="R71" s="11"/>
      <c r="AD71" s="41">
        <f t="shared" si="8"/>
        <v>0</v>
      </c>
      <c r="AE71" s="42">
        <f t="shared" si="8"/>
        <v>0</v>
      </c>
      <c r="AF71" s="42" t="e">
        <f>#REF!</f>
        <v>#REF!</v>
      </c>
      <c r="AG71" s="41">
        <f t="shared" si="9"/>
        <v>0</v>
      </c>
      <c r="AH71" s="43">
        <f t="shared" si="9"/>
        <v>0</v>
      </c>
      <c r="AI71" s="41">
        <f t="shared" si="10"/>
        <v>0</v>
      </c>
      <c r="AJ71" s="44">
        <f t="shared" si="11"/>
        <v>0</v>
      </c>
      <c r="AK71" s="44">
        <f t="shared" si="12"/>
        <v>0</v>
      </c>
    </row>
    <row r="72" spans="2:37" s="18" customFormat="1" ht="30" customHeight="1" x14ac:dyDescent="0.4">
      <c r="B72" s="11"/>
      <c r="C72" s="135"/>
      <c r="D72" s="109"/>
      <c r="E72" s="110"/>
      <c r="F72" s="166"/>
      <c r="G72" s="131"/>
      <c r="H72" s="121"/>
      <c r="I72" s="134"/>
      <c r="J72" s="124" t="str" cm="1">
        <f t="array" ref="J72">IF(($F72="Market Rate"),"N/A",
IF(OR($E72&lt;0,$E72=""),"",
IF($E72&lt;7,
IF($F72="50% AMI",INDEX($J$35:$J$41,$E72+1,1),
IF($F72="60% AMI",INDEX($O$35:$O$41,$E72+1,1),"")),
IF($F72="50% AMI",$J$40*(($E72-6)*0.15+1),IF($F72="60% AMI",$O$40*(($E72-5)*0.15+1),"")))))</f>
        <v/>
      </c>
      <c r="K72" s="111">
        <f t="shared" si="13"/>
        <v>0</v>
      </c>
      <c r="L72" s="125" t="str" cm="1">
        <f t="array" ref="L72">IF(($F72="Market Rate"),"N/A",
IF(OR($E72&lt;0,$E72=""),"",
IF($E72&lt;7,
IF($F72="50% AMI",INDEX($K$35:$K$41,$E72+1,1),
IF($F72="60% AMI",INDEX($P$35:$P$41,$E72+1,1),"")),
IF($F72="50% AMI",$K$40*(($E72-6)*0.15+1),IF($F72="60% AMI",$P$40*(($E72-5)*0.15+1),"")))))</f>
        <v/>
      </c>
      <c r="M72" s="70"/>
      <c r="N72" s="70"/>
      <c r="O72" s="70"/>
      <c r="P72" s="70"/>
      <c r="Q72" s="163"/>
      <c r="R72" s="11"/>
      <c r="AD72" s="41">
        <f t="shared" si="8"/>
        <v>0</v>
      </c>
      <c r="AE72" s="42">
        <f t="shared" si="8"/>
        <v>0</v>
      </c>
      <c r="AF72" s="42" t="e">
        <f>#REF!</f>
        <v>#REF!</v>
      </c>
      <c r="AG72" s="41">
        <f t="shared" si="9"/>
        <v>0</v>
      </c>
      <c r="AH72" s="43">
        <f t="shared" si="9"/>
        <v>0</v>
      </c>
      <c r="AI72" s="41">
        <f t="shared" si="10"/>
        <v>0</v>
      </c>
      <c r="AJ72" s="44">
        <f t="shared" si="11"/>
        <v>0</v>
      </c>
      <c r="AK72" s="44">
        <f t="shared" si="12"/>
        <v>0</v>
      </c>
    </row>
    <row r="73" spans="2:37" s="18" customFormat="1" ht="30" customHeight="1" x14ac:dyDescent="0.4">
      <c r="B73" s="11"/>
      <c r="C73" s="135"/>
      <c r="D73" s="109"/>
      <c r="E73" s="110"/>
      <c r="F73" s="166"/>
      <c r="G73" s="132"/>
      <c r="H73" s="121"/>
      <c r="I73" s="134"/>
      <c r="J73" s="124" t="str" cm="1">
        <f t="array" ref="J73">IF(($F73="Market Rate"),"N/A",
IF(OR($E73&lt;0,$E73=""),"",
IF($E73&lt;7,
IF($F73="50% AMI",INDEX($J$35:$J$41,$E73+1,1),
IF($F73="60% AMI",INDEX($O$35:$O$41,$E73+1,1),"")),
IF($F73="50% AMI",$J$40*(($E73-6)*0.15+1),IF($F73="60% AMI",$O$40*(($E73-5)*0.15+1),"")))))</f>
        <v/>
      </c>
      <c r="K73" s="111">
        <f t="shared" si="13"/>
        <v>0</v>
      </c>
      <c r="L73" s="125" t="str" cm="1">
        <f t="array" ref="L73">IF(($F73="Market Rate"),"N/A",
IF(OR($E73&lt;0,$E73=""),"",
IF($E73&lt;7,
IF($F73="50% AMI",INDEX($K$35:$K$41,$E73+1,1),
IF($F73="60% AMI",INDEX($P$35:$P$41,$E73+1,1),"")),
IF($F73="50% AMI",$K$40*(($E73-6)*0.15+1),IF($F73="60% AMI",$P$40*(($E73-5)*0.15+1),"")))))</f>
        <v/>
      </c>
      <c r="M73" s="70"/>
      <c r="N73" s="70"/>
      <c r="O73" s="70"/>
      <c r="P73" s="70"/>
      <c r="Q73" s="163"/>
      <c r="R73" s="11"/>
      <c r="AD73" s="41">
        <f t="shared" si="8"/>
        <v>0</v>
      </c>
      <c r="AE73" s="42">
        <f t="shared" si="8"/>
        <v>0</v>
      </c>
      <c r="AF73" s="42" t="e">
        <f>#REF!</f>
        <v>#REF!</v>
      </c>
      <c r="AG73" s="41">
        <f t="shared" si="9"/>
        <v>0</v>
      </c>
      <c r="AH73" s="43">
        <f t="shared" si="9"/>
        <v>0</v>
      </c>
      <c r="AI73" s="41">
        <f t="shared" si="10"/>
        <v>0</v>
      </c>
      <c r="AJ73" s="44">
        <f t="shared" si="11"/>
        <v>0</v>
      </c>
      <c r="AK73" s="44">
        <f t="shared" si="12"/>
        <v>0</v>
      </c>
    </row>
    <row r="74" spans="2:37" s="18" customFormat="1" ht="30" customHeight="1" x14ac:dyDescent="0.4">
      <c r="B74" s="11"/>
      <c r="C74" s="135"/>
      <c r="D74" s="109"/>
      <c r="E74" s="110"/>
      <c r="F74" s="166"/>
      <c r="G74" s="132"/>
      <c r="H74" s="121"/>
      <c r="I74" s="134"/>
      <c r="J74" s="124" t="str" cm="1">
        <f t="array" ref="J74">IF(($F74="Market Rate"),"N/A",
IF(OR($E74&lt;0,$E74=""),"",
IF($E74&lt;7,
IF($F74="50% AMI",INDEX($J$35:$J$41,$E74+1,1),
IF($F74="60% AMI",INDEX($O$35:$O$41,$E74+1,1),"")),
IF($F74="50% AMI",$J$40*(($E74-6)*0.15+1),IF($F74="60% AMI",$O$40*(($E74-5)*0.15+1),"")))))</f>
        <v/>
      </c>
      <c r="K74" s="111">
        <f t="shared" si="13"/>
        <v>0</v>
      </c>
      <c r="L74" s="125" t="str" cm="1">
        <f t="array" ref="L74">IF(($F74="Market Rate"),"N/A",
IF(OR($E74&lt;0,$E74=""),"",
IF($E74&lt;7,
IF($F74="50% AMI",INDEX($K$35:$K$41,$E74+1,1),
IF($F74="60% AMI",INDEX($P$35:$P$41,$E74+1,1),"")),
IF($F74="50% AMI",$K$40*(($E74-6)*0.15+1),IF($F74="60% AMI",$P$40*(($E74-5)*0.15+1),"")))))</f>
        <v/>
      </c>
      <c r="M74" s="70"/>
      <c r="N74" s="70"/>
      <c r="O74" s="70"/>
      <c r="P74" s="70"/>
      <c r="Q74" s="163"/>
      <c r="R74" s="11"/>
      <c r="AD74" s="41">
        <f t="shared" si="8"/>
        <v>0</v>
      </c>
      <c r="AE74" s="42">
        <f t="shared" si="8"/>
        <v>0</v>
      </c>
      <c r="AF74" s="42" t="e">
        <f>#REF!</f>
        <v>#REF!</v>
      </c>
      <c r="AG74" s="41">
        <f t="shared" si="9"/>
        <v>0</v>
      </c>
      <c r="AH74" s="43">
        <f t="shared" si="9"/>
        <v>0</v>
      </c>
      <c r="AI74" s="41">
        <f t="shared" si="10"/>
        <v>0</v>
      </c>
      <c r="AJ74" s="44">
        <f t="shared" si="11"/>
        <v>0</v>
      </c>
      <c r="AK74" s="44">
        <f t="shared" si="12"/>
        <v>0</v>
      </c>
    </row>
    <row r="75" spans="2:37" s="18" customFormat="1" ht="30" customHeight="1" x14ac:dyDescent="0.4">
      <c r="B75" s="11"/>
      <c r="C75" s="135"/>
      <c r="D75" s="109"/>
      <c r="E75" s="110"/>
      <c r="F75" s="166"/>
      <c r="G75" s="131"/>
      <c r="H75" s="121"/>
      <c r="I75" s="134"/>
      <c r="J75" s="124" t="str" cm="1">
        <f t="array" ref="J75">IF(($F75="Market Rate"),"N/A",
IF(OR($E75&lt;0,$E75=""),"",
IF($E75&lt;7,
IF($F75="50% AMI",INDEX($J$35:$J$41,$E75+1,1),
IF($F75="60% AMI",INDEX($O$35:$O$41,$E75+1,1),"")),
IF($F75="50% AMI",$J$40*(($E75-6)*0.15+1),IF($F75="60% AMI",$O$40*(($E75-5)*0.15+1),"")))))</f>
        <v/>
      </c>
      <c r="K75" s="111">
        <f t="shared" si="13"/>
        <v>0</v>
      </c>
      <c r="L75" s="125" t="str" cm="1">
        <f t="array" ref="L75">IF(($F75="Market Rate"),"N/A",
IF(OR($E75&lt;0,$E75=""),"",
IF($E75&lt;7,
IF($F75="50% AMI",INDEX($K$35:$K$41,$E75+1,1),
IF($F75="60% AMI",INDEX($P$35:$P$41,$E75+1,1),"")),
IF($F75="50% AMI",$K$40*(($E75-6)*0.15+1),IF($F75="60% AMI",$P$40*(($E75-5)*0.15+1),"")))))</f>
        <v/>
      </c>
      <c r="M75" s="70"/>
      <c r="N75" s="70"/>
      <c r="O75" s="70"/>
      <c r="P75" s="70"/>
      <c r="Q75" s="163"/>
      <c r="R75" s="11"/>
      <c r="AD75" s="41">
        <f t="shared" si="8"/>
        <v>0</v>
      </c>
      <c r="AE75" s="42">
        <f t="shared" si="8"/>
        <v>0</v>
      </c>
      <c r="AF75" s="42" t="e">
        <f>#REF!</f>
        <v>#REF!</v>
      </c>
      <c r="AG75" s="41">
        <f t="shared" si="9"/>
        <v>0</v>
      </c>
      <c r="AH75" s="43">
        <f t="shared" si="9"/>
        <v>0</v>
      </c>
      <c r="AI75" s="41">
        <f t="shared" si="10"/>
        <v>0</v>
      </c>
      <c r="AJ75" s="44">
        <f t="shared" si="11"/>
        <v>0</v>
      </c>
      <c r="AK75" s="44">
        <f t="shared" si="12"/>
        <v>0</v>
      </c>
    </row>
    <row r="76" spans="2:37" s="18" customFormat="1" ht="30" customHeight="1" x14ac:dyDescent="0.4">
      <c r="B76" s="11"/>
      <c r="C76" s="135"/>
      <c r="D76" s="109"/>
      <c r="E76" s="110"/>
      <c r="F76" s="166"/>
      <c r="G76" s="131"/>
      <c r="H76" s="121"/>
      <c r="I76" s="134"/>
      <c r="J76" s="124" t="str" cm="1">
        <f t="array" ref="J76">IF(($F76="Market Rate"),"N/A",
IF(OR($E76&lt;0,$E76=""),"",
IF($E76&lt;7,
IF($F76="50% AMI",INDEX($J$35:$J$41,$E76+1,1),
IF($F76="60% AMI",INDEX($O$35:$O$41,$E76+1,1),"")),
IF($F76="50% AMI",$J$40*(($E76-6)*0.15+1),IF($F76="60% AMI",$O$40*(($E76-5)*0.15+1),"")))))</f>
        <v/>
      </c>
      <c r="K76" s="111">
        <f t="shared" si="13"/>
        <v>0</v>
      </c>
      <c r="L76" s="125" t="str" cm="1">
        <f t="array" ref="L76">IF(($F76="Market Rate"),"N/A",
IF(OR($E76&lt;0,$E76=""),"",
IF($E76&lt;7,
IF($F76="50% AMI",INDEX($K$35:$K$41,$E76+1,1),
IF($F76="60% AMI",INDEX($P$35:$P$41,$E76+1,1),"")),
IF($F76="50% AMI",$K$40*(($E76-6)*0.15+1),IF($F76="60% AMI",$P$40*(($E76-5)*0.15+1),"")))))</f>
        <v/>
      </c>
      <c r="M76" s="70"/>
      <c r="N76" s="70"/>
      <c r="O76" s="70"/>
      <c r="P76" s="70"/>
      <c r="Q76" s="163"/>
      <c r="R76" s="11"/>
      <c r="AD76" s="41">
        <f t="shared" si="8"/>
        <v>0</v>
      </c>
      <c r="AE76" s="42">
        <f t="shared" si="8"/>
        <v>0</v>
      </c>
      <c r="AF76" s="42" t="e">
        <f>#REF!</f>
        <v>#REF!</v>
      </c>
      <c r="AG76" s="41">
        <f t="shared" si="9"/>
        <v>0</v>
      </c>
      <c r="AH76" s="43">
        <f t="shared" si="9"/>
        <v>0</v>
      </c>
      <c r="AI76" s="41">
        <f t="shared" si="10"/>
        <v>0</v>
      </c>
      <c r="AJ76" s="44">
        <f t="shared" si="11"/>
        <v>0</v>
      </c>
      <c r="AK76" s="44">
        <f t="shared" si="12"/>
        <v>0</v>
      </c>
    </row>
    <row r="77" spans="2:37" s="18" customFormat="1" ht="30" customHeight="1" x14ac:dyDescent="0.4">
      <c r="B77" s="11"/>
      <c r="C77" s="135"/>
      <c r="D77" s="109"/>
      <c r="E77" s="110"/>
      <c r="F77" s="166"/>
      <c r="G77" s="131"/>
      <c r="H77" s="121"/>
      <c r="I77" s="134"/>
      <c r="J77" s="124" t="str" cm="1">
        <f t="array" ref="J77">IF(($F77="Market Rate"),"N/A",
IF(OR($E77&lt;0,$E77=""),"",
IF($E77&lt;7,
IF($F77="50% AMI",INDEX($J$35:$J$41,$E77+1,1),
IF($F77="60% AMI",INDEX($O$35:$O$41,$E77+1,1),"")),
IF($F77="50% AMI",$J$40*(($E77-6)*0.15+1),IF($F77="60% AMI",$O$40*(($E77-5)*0.15+1),"")))))</f>
        <v/>
      </c>
      <c r="K77" s="111">
        <f t="shared" si="13"/>
        <v>0</v>
      </c>
      <c r="L77" s="125" t="str" cm="1">
        <f t="array" ref="L77">IF(($F77="Market Rate"),"N/A",
IF(OR($E77&lt;0,$E77=""),"",
IF($E77&lt;7,
IF($F77="50% AMI",INDEX($K$35:$K$41,$E77+1,1),
IF($F77="60% AMI",INDEX($P$35:$P$41,$E77+1,1),"")),
IF($F77="50% AMI",$K$40*(($E77-6)*0.15+1),IF($F77="60% AMI",$P$40*(($E77-5)*0.15+1),"")))))</f>
        <v/>
      </c>
      <c r="M77" s="70"/>
      <c r="N77" s="70"/>
      <c r="O77" s="70"/>
      <c r="P77" s="70"/>
      <c r="Q77" s="163"/>
      <c r="R77" s="11"/>
      <c r="AD77" s="41">
        <f t="shared" si="8"/>
        <v>0</v>
      </c>
      <c r="AE77" s="42">
        <f t="shared" si="8"/>
        <v>0</v>
      </c>
      <c r="AF77" s="42" t="e">
        <f>#REF!</f>
        <v>#REF!</v>
      </c>
      <c r="AG77" s="41">
        <f t="shared" si="9"/>
        <v>0</v>
      </c>
      <c r="AH77" s="43">
        <f t="shared" si="9"/>
        <v>0</v>
      </c>
      <c r="AI77" s="41">
        <f t="shared" si="10"/>
        <v>0</v>
      </c>
      <c r="AJ77" s="44">
        <f t="shared" si="11"/>
        <v>0</v>
      </c>
      <c r="AK77" s="44">
        <f t="shared" si="12"/>
        <v>0</v>
      </c>
    </row>
    <row r="78" spans="2:37" s="18" customFormat="1" ht="30" customHeight="1" x14ac:dyDescent="0.4">
      <c r="B78" s="11"/>
      <c r="C78" s="135"/>
      <c r="D78" s="109"/>
      <c r="E78" s="110"/>
      <c r="F78" s="166"/>
      <c r="G78" s="131"/>
      <c r="H78" s="121"/>
      <c r="I78" s="134"/>
      <c r="J78" s="124" t="str" cm="1">
        <f t="array" ref="J78">IF(($F78="Market Rate"),"N/A",
IF(OR($E78&lt;0,$E78=""),"",
IF($E78&lt;7,
IF($F78="50% AMI",INDEX($J$35:$J$41,$E78+1,1),
IF($F78="60% AMI",INDEX($O$35:$O$41,$E78+1,1),"")),
IF($F78="50% AMI",$J$40*(($E78-6)*0.15+1),IF($F78="60% AMI",$O$40*(($E78-5)*0.15+1),"")))))</f>
        <v/>
      </c>
      <c r="K78" s="111">
        <f t="shared" si="13"/>
        <v>0</v>
      </c>
      <c r="L78" s="125" t="str" cm="1">
        <f t="array" ref="L78">IF(($F78="Market Rate"),"N/A",
IF(OR($E78&lt;0,$E78=""),"",
IF($E78&lt;7,
IF($F78="50% AMI",INDEX($K$35:$K$41,$E78+1,1),
IF($F78="60% AMI",INDEX($P$35:$P$41,$E78+1,1),"")),
IF($F78="50% AMI",$K$40*(($E78-6)*0.15+1),IF($F78="60% AMI",$P$40*(($E78-5)*0.15+1),"")))))</f>
        <v/>
      </c>
      <c r="M78" s="70"/>
      <c r="N78" s="70"/>
      <c r="O78" s="70"/>
      <c r="P78" s="70"/>
      <c r="Q78" s="163"/>
      <c r="R78" s="11"/>
      <c r="AD78" s="41">
        <f t="shared" si="8"/>
        <v>0</v>
      </c>
      <c r="AE78" s="42">
        <f t="shared" si="8"/>
        <v>0</v>
      </c>
      <c r="AF78" s="42" t="e">
        <f>#REF!</f>
        <v>#REF!</v>
      </c>
      <c r="AG78" s="41">
        <f t="shared" si="9"/>
        <v>0</v>
      </c>
      <c r="AH78" s="43">
        <f t="shared" si="9"/>
        <v>0</v>
      </c>
      <c r="AI78" s="41">
        <f t="shared" si="10"/>
        <v>0</v>
      </c>
      <c r="AJ78" s="44">
        <f t="shared" si="11"/>
        <v>0</v>
      </c>
      <c r="AK78" s="44">
        <f t="shared" si="12"/>
        <v>0</v>
      </c>
    </row>
    <row r="79" spans="2:37" s="18" customFormat="1" ht="30" customHeight="1" x14ac:dyDescent="0.4">
      <c r="B79" s="11"/>
      <c r="C79" s="135"/>
      <c r="D79" s="109"/>
      <c r="E79" s="110"/>
      <c r="F79" s="166"/>
      <c r="G79" s="131"/>
      <c r="H79" s="121"/>
      <c r="I79" s="134"/>
      <c r="J79" s="124" t="str" cm="1">
        <f t="array" ref="J79">IF(($F79="Market Rate"),"N/A",
IF(OR($E79&lt;0,$E79=""),"",
IF($E79&lt;7,
IF($F79="50% AMI",INDEX($J$35:$J$41,$E79+1,1),
IF($F79="60% AMI",INDEX($O$35:$O$41,$E79+1,1),"")),
IF($F79="50% AMI",$J$40*(($E79-6)*0.15+1),IF($F79="60% AMI",$O$40*(($E79-5)*0.15+1),"")))))</f>
        <v/>
      </c>
      <c r="K79" s="111">
        <f t="shared" si="13"/>
        <v>0</v>
      </c>
      <c r="L79" s="125" t="str" cm="1">
        <f t="array" ref="L79">IF(($F79="Market Rate"),"N/A",
IF(OR($E79&lt;0,$E79=""),"",
IF($E79&lt;7,
IF($F79="50% AMI",INDEX($K$35:$K$41,$E79+1,1),
IF($F79="60% AMI",INDEX($P$35:$P$41,$E79+1,1),"")),
IF($F79="50% AMI",$K$40*(($E79-6)*0.15+1),IF($F79="60% AMI",$P$40*(($E79-5)*0.15+1),"")))))</f>
        <v/>
      </c>
      <c r="M79" s="70"/>
      <c r="N79" s="70"/>
      <c r="O79" s="70"/>
      <c r="P79" s="70"/>
      <c r="Q79" s="163"/>
      <c r="R79" s="11"/>
      <c r="AD79" s="41">
        <f t="shared" si="8"/>
        <v>0</v>
      </c>
      <c r="AE79" s="42">
        <f t="shared" si="8"/>
        <v>0</v>
      </c>
      <c r="AF79" s="42" t="e">
        <f>#REF!</f>
        <v>#REF!</v>
      </c>
      <c r="AG79" s="41">
        <f t="shared" si="9"/>
        <v>0</v>
      </c>
      <c r="AH79" s="43">
        <f t="shared" si="9"/>
        <v>0</v>
      </c>
      <c r="AI79" s="41">
        <f t="shared" si="10"/>
        <v>0</v>
      </c>
      <c r="AJ79" s="44">
        <f t="shared" si="11"/>
        <v>0</v>
      </c>
      <c r="AK79" s="44">
        <f t="shared" si="12"/>
        <v>0</v>
      </c>
    </row>
    <row r="80" spans="2:37" s="18" customFormat="1" ht="30" customHeight="1" x14ac:dyDescent="0.4">
      <c r="B80" s="11"/>
      <c r="C80" s="135"/>
      <c r="D80" s="109"/>
      <c r="E80" s="110"/>
      <c r="F80" s="166"/>
      <c r="G80" s="131"/>
      <c r="H80" s="121"/>
      <c r="I80" s="134"/>
      <c r="J80" s="124" t="str" cm="1">
        <f t="array" ref="J80">IF(($F80="Market Rate"),"N/A",
IF(OR($E80&lt;0,$E80=""),"",
IF($E80&lt;7,
IF($F80="50% AMI",INDEX($J$35:$J$41,$E80+1,1),
IF($F80="60% AMI",INDEX($O$35:$O$41,$E80+1,1),"")),
IF($F80="50% AMI",$J$40*(($E80-6)*0.15+1),IF($F80="60% AMI",$O$40*(($E80-5)*0.15+1),"")))))</f>
        <v/>
      </c>
      <c r="K80" s="111">
        <f t="shared" si="13"/>
        <v>0</v>
      </c>
      <c r="L80" s="125" t="str" cm="1">
        <f t="array" ref="L80">IF(($F80="Market Rate"),"N/A",
IF(OR($E80&lt;0,$E80=""),"",
IF($E80&lt;7,
IF($F80="50% AMI",INDEX($K$35:$K$41,$E80+1,1),
IF($F80="60% AMI",INDEX($P$35:$P$41,$E80+1,1),"")),
IF($F80="50% AMI",$K$40*(($E80-6)*0.15+1),IF($F80="60% AMI",$P$40*(($E80-5)*0.15+1),"")))))</f>
        <v/>
      </c>
      <c r="M80" s="70"/>
      <c r="N80" s="70"/>
      <c r="O80" s="70"/>
      <c r="P80" s="70"/>
      <c r="Q80" s="163"/>
      <c r="R80" s="11"/>
      <c r="AD80" s="41">
        <f t="shared" si="8"/>
        <v>0</v>
      </c>
      <c r="AE80" s="42">
        <f t="shared" si="8"/>
        <v>0</v>
      </c>
      <c r="AF80" s="42" t="e">
        <f>#REF!</f>
        <v>#REF!</v>
      </c>
      <c r="AG80" s="41">
        <f t="shared" si="9"/>
        <v>0</v>
      </c>
      <c r="AH80" s="43">
        <f t="shared" si="9"/>
        <v>0</v>
      </c>
      <c r="AI80" s="41">
        <f t="shared" si="10"/>
        <v>0</v>
      </c>
      <c r="AJ80" s="44">
        <f t="shared" si="11"/>
        <v>0</v>
      </c>
      <c r="AK80" s="44">
        <f t="shared" si="12"/>
        <v>0</v>
      </c>
    </row>
    <row r="81" spans="2:40" s="18" customFormat="1" ht="30" customHeight="1" x14ac:dyDescent="0.4">
      <c r="B81" s="11"/>
      <c r="C81" s="135"/>
      <c r="D81" s="109"/>
      <c r="E81" s="110"/>
      <c r="F81" s="166"/>
      <c r="G81" s="131"/>
      <c r="H81" s="121"/>
      <c r="I81" s="134"/>
      <c r="J81" s="124" t="str" cm="1">
        <f t="array" ref="J81">IF(($F81="Market Rate"),"N/A",
IF(OR($E81&lt;0,$E81=""),"",
IF($E81&lt;7,
IF($F81="50% AMI",INDEX($J$35:$J$41,$E81+1,1),
IF($F81="60% AMI",INDEX($O$35:$O$41,$E81+1,1),"")),
IF($F81="50% AMI",$J$40*(($E81-6)*0.15+1),IF($F81="60% AMI",$O$40*(($E81-5)*0.15+1),"")))))</f>
        <v/>
      </c>
      <c r="K81" s="111">
        <f t="shared" si="13"/>
        <v>0</v>
      </c>
      <c r="L81" s="125" t="str" cm="1">
        <f t="array" ref="L81">IF(($F81="Market Rate"),"N/A",
IF(OR($E81&lt;0,$E81=""),"",
IF($E81&lt;7,
IF($F81="50% AMI",INDEX($K$35:$K$41,$E81+1,1),
IF($F81="60% AMI",INDEX($P$35:$P$41,$E81+1,1),"")),
IF($F81="50% AMI",$K$40*(($E81-6)*0.15+1),IF($F81="60% AMI",$P$40*(($E81-5)*0.15+1),"")))))</f>
        <v/>
      </c>
      <c r="M81" s="70"/>
      <c r="N81" s="70"/>
      <c r="O81" s="70"/>
      <c r="P81" s="70"/>
      <c r="Q81" s="163"/>
      <c r="R81" s="11"/>
      <c r="AC81"/>
      <c r="AD81"/>
      <c r="AE81"/>
      <c r="AF81"/>
      <c r="AG81"/>
      <c r="AH81"/>
      <c r="AI81"/>
      <c r="AJ81"/>
      <c r="AK81"/>
      <c r="AL81"/>
      <c r="AM81"/>
      <c r="AN81"/>
    </row>
    <row r="82" spans="2:40" s="18" customFormat="1" ht="30" customHeight="1" x14ac:dyDescent="0.4">
      <c r="B82" s="11"/>
      <c r="C82" s="135"/>
      <c r="D82" s="109"/>
      <c r="E82" s="110"/>
      <c r="F82" s="166"/>
      <c r="G82" s="131"/>
      <c r="H82" s="121"/>
      <c r="I82" s="134"/>
      <c r="J82" s="124" t="str" cm="1">
        <f t="array" ref="J82">IF(($F82="Market Rate"),"N/A",
IF(OR($E82&lt;0,$E82=""),"",
IF($E82&lt;7,
IF($F82="50% AMI",INDEX($J$35:$J$41,$E82+1,1),
IF($F82="60% AMI",INDEX($O$35:$O$41,$E82+1,1),"")),
IF($F82="50% AMI",$J$40*(($E82-6)*0.15+1),IF($F82="60% AMI",$O$40*(($E82-5)*0.15+1),"")))))</f>
        <v/>
      </c>
      <c r="K82" s="111">
        <f t="shared" si="13"/>
        <v>0</v>
      </c>
      <c r="L82" s="125" t="str" cm="1">
        <f t="array" ref="L82">IF(($F82="Market Rate"),"N/A",
IF(OR($E82&lt;0,$E82=""),"",
IF($E82&lt;7,
IF($F82="50% AMI",INDEX($K$35:$K$41,$E82+1,1),
IF($F82="60% AMI",INDEX($P$35:$P$41,$E82+1,1),"")),
IF($F82="50% AMI",$K$40*(($E82-6)*0.15+1),IF($F82="60% AMI",$P$40*(($E82-5)*0.15+1),"")))))</f>
        <v/>
      </c>
      <c r="M82" s="70"/>
      <c r="N82" s="70"/>
      <c r="O82" s="70"/>
      <c r="P82" s="70"/>
      <c r="Q82" s="163"/>
      <c r="R82" s="11"/>
      <c r="AC82"/>
      <c r="AD82"/>
      <c r="AE82"/>
      <c r="AF82"/>
      <c r="AG82"/>
      <c r="AH82"/>
      <c r="AI82"/>
      <c r="AJ82"/>
      <c r="AK82"/>
      <c r="AL82"/>
      <c r="AM82"/>
      <c r="AN82"/>
    </row>
    <row r="83" spans="2:40" s="18" customFormat="1" ht="30" customHeight="1" x14ac:dyDescent="0.4">
      <c r="B83" s="11"/>
      <c r="C83" s="135"/>
      <c r="D83" s="109"/>
      <c r="E83" s="110"/>
      <c r="F83" s="166"/>
      <c r="G83" s="131"/>
      <c r="H83" s="121"/>
      <c r="I83" s="134"/>
      <c r="J83" s="124" t="str" cm="1">
        <f t="array" ref="J83">IF(($F83="Market Rate"),"N/A",
IF(OR($E83&lt;0,$E83=""),"",
IF($E83&lt;7,
IF($F83="50% AMI",INDEX($J$35:$J$41,$E83+1,1),
IF($F83="60% AMI",INDEX($O$35:$O$41,$E83+1,1),"")),
IF($F83="50% AMI",$J$40*(($E83-6)*0.15+1),IF($F83="60% AMI",$O$40*(($E83-5)*0.15+1),"")))))</f>
        <v/>
      </c>
      <c r="K83" s="111">
        <f t="shared" si="13"/>
        <v>0</v>
      </c>
      <c r="L83" s="125" t="str" cm="1">
        <f t="array" ref="L83">IF(($F83="Market Rate"),"N/A",
IF(OR($E83&lt;0,$E83=""),"",
IF($E83&lt;7,
IF($F83="50% AMI",INDEX($K$35:$K$41,$E83+1,1),
IF($F83="60% AMI",INDEX($P$35:$P$41,$E83+1,1),"")),
IF($F83="50% AMI",$K$40*(($E83-6)*0.15+1),IF($F83="60% AMI",$P$40*(($E83-5)*0.15+1),"")))))</f>
        <v/>
      </c>
      <c r="M83" s="70"/>
      <c r="N83" s="70"/>
      <c r="O83" s="70"/>
      <c r="P83" s="70"/>
      <c r="Q83" s="163"/>
      <c r="R83" s="11"/>
      <c r="AC83"/>
      <c r="AD83"/>
      <c r="AE83"/>
      <c r="AF83"/>
      <c r="AG83"/>
      <c r="AH83"/>
      <c r="AI83"/>
      <c r="AJ83"/>
      <c r="AK83"/>
      <c r="AL83"/>
      <c r="AM83"/>
      <c r="AN83"/>
    </row>
    <row r="84" spans="2:40" s="18" customFormat="1" ht="30" customHeight="1" x14ac:dyDescent="0.4">
      <c r="B84" s="11"/>
      <c r="C84" s="135"/>
      <c r="D84" s="109"/>
      <c r="E84" s="110"/>
      <c r="F84" s="166"/>
      <c r="G84" s="131"/>
      <c r="H84" s="121"/>
      <c r="I84" s="134"/>
      <c r="J84" s="124" t="str" cm="1">
        <f t="array" ref="J84">IF(($F84="Market Rate"),"N/A",
IF(OR($E84&lt;0,$E84=""),"",
IF($E84&lt;7,
IF($F84="50% AMI",INDEX($J$35:$J$41,$E84+1,1),
IF($F84="60% AMI",INDEX($O$35:$O$41,$E84+1,1),"")),
IF($F84="50% AMI",$J$40*(($E84-6)*0.15+1),IF($F84="60% AMI",$O$40*(($E84-5)*0.15+1),"")))))</f>
        <v/>
      </c>
      <c r="K84" s="111">
        <f t="shared" si="13"/>
        <v>0</v>
      </c>
      <c r="L84" s="125" t="str" cm="1">
        <f t="array" ref="L84">IF(($F84="Market Rate"),"N/A",
IF(OR($E84&lt;0,$E84=""),"",
IF($E84&lt;7,
IF($F84="50% AMI",INDEX($K$35:$K$41,$E84+1,1),
IF($F84="60% AMI",INDEX($P$35:$P$41,$E84+1,1),"")),
IF($F84="50% AMI",$K$40*(($E84-6)*0.15+1),IF($F84="60% AMI",$P$40*(($E84-5)*0.15+1),"")))))</f>
        <v/>
      </c>
      <c r="M84" s="70"/>
      <c r="N84" s="70"/>
      <c r="O84" s="70"/>
      <c r="P84" s="70"/>
      <c r="Q84" s="163"/>
      <c r="R84" s="11"/>
      <c r="AC84"/>
      <c r="AD84" s="41">
        <f>C495</f>
        <v>0</v>
      </c>
      <c r="AE84" s="41">
        <f>D495</f>
        <v>0</v>
      </c>
      <c r="AF84" s="41" t="e">
        <f>#REF!</f>
        <v>#REF!</v>
      </c>
      <c r="AG84" s="41">
        <f>E495</f>
        <v>0</v>
      </c>
      <c r="AH84" s="41">
        <f>F495</f>
        <v>0</v>
      </c>
      <c r="AI84" s="41">
        <f>J495</f>
        <v>0</v>
      </c>
      <c r="AJ84" s="41">
        <f>L495</f>
        <v>0</v>
      </c>
      <c r="AK84" s="44">
        <f>P495</f>
        <v>0</v>
      </c>
      <c r="AL84"/>
      <c r="AM84"/>
      <c r="AN84"/>
    </row>
    <row r="85" spans="2:40" s="18" customFormat="1" ht="30" customHeight="1" x14ac:dyDescent="0.4">
      <c r="B85" s="11"/>
      <c r="C85" s="135"/>
      <c r="D85" s="109"/>
      <c r="E85" s="110"/>
      <c r="F85" s="166"/>
      <c r="G85" s="131"/>
      <c r="H85" s="121"/>
      <c r="I85" s="134"/>
      <c r="J85" s="124" t="str" cm="1">
        <f t="array" ref="J85">IF(($F85="Market Rate"),"N/A",
IF(OR($E85&lt;0,$E85=""),"",
IF($E85&lt;7,
IF($F85="50% AMI",INDEX($J$35:$J$41,$E85+1,1),
IF($F85="60% AMI",INDEX($O$35:$O$41,$E85+1,1),"")),
IF($F85="50% AMI",$J$40*(($E85-6)*0.15+1),IF($F85="60% AMI",$O$40*(($E85-5)*0.15+1),"")))))</f>
        <v/>
      </c>
      <c r="K85" s="111">
        <f t="shared" si="13"/>
        <v>0</v>
      </c>
      <c r="L85" s="125" t="str" cm="1">
        <f t="array" ref="L85">IF(($F85="Market Rate"),"N/A",
IF(OR($E85&lt;0,$E85=""),"",
IF($E85&lt;7,
IF($F85="50% AMI",INDEX($K$35:$K$41,$E85+1,1),
IF($F85="60% AMI",INDEX($P$35:$P$41,$E85+1,1),"")),
IF($F85="50% AMI",$K$40*(($E85-6)*0.15+1),IF($F85="60% AMI",$P$40*(($E85-5)*0.15+1),"")))))</f>
        <v/>
      </c>
      <c r="M85" s="70"/>
      <c r="N85" s="70"/>
      <c r="O85" s="70"/>
      <c r="P85" s="70"/>
      <c r="Q85" s="163"/>
      <c r="R85" s="11"/>
      <c r="AC85"/>
      <c r="AD85" s="41">
        <f>C493</f>
        <v>0</v>
      </c>
      <c r="AE85" s="41">
        <f>D493</f>
        <v>0</v>
      </c>
      <c r="AF85" s="41" t="e">
        <f>#REF!</f>
        <v>#REF!</v>
      </c>
      <c r="AG85" s="41">
        <f>E493</f>
        <v>0</v>
      </c>
      <c r="AH85" s="41">
        <f>F493</f>
        <v>0</v>
      </c>
      <c r="AI85" s="41">
        <f>J493</f>
        <v>0</v>
      </c>
      <c r="AJ85" s="41">
        <f>L493</f>
        <v>0</v>
      </c>
      <c r="AK85" s="44">
        <f>P493</f>
        <v>0</v>
      </c>
      <c r="AL85"/>
      <c r="AM85"/>
      <c r="AN85"/>
    </row>
    <row r="86" spans="2:40" s="18" customFormat="1" ht="30" customHeight="1" x14ac:dyDescent="0.4">
      <c r="B86" s="11"/>
      <c r="C86" s="135"/>
      <c r="D86" s="109"/>
      <c r="E86" s="110"/>
      <c r="F86" s="166"/>
      <c r="G86" s="131"/>
      <c r="H86" s="121"/>
      <c r="I86" s="134"/>
      <c r="J86" s="124" t="str" cm="1">
        <f t="array" ref="J86">IF(($F86="Market Rate"),"N/A",
IF(OR($E86&lt;0,$E86=""),"",
IF($E86&lt;7,
IF($F86="50% AMI",INDEX($J$35:$J$41,$E86+1,1),
IF($F86="60% AMI",INDEX($O$35:$O$41,$E86+1,1),"")),
IF($F86="50% AMI",$J$40*(($E86-6)*0.15+1),IF($F86="60% AMI",$O$40*(($E86-5)*0.15+1),"")))))</f>
        <v/>
      </c>
      <c r="K86" s="111">
        <f t="shared" si="13"/>
        <v>0</v>
      </c>
      <c r="L86" s="125" t="str" cm="1">
        <f t="array" ref="L86">IF(($F86="Market Rate"),"N/A",
IF(OR($E86&lt;0,$E86=""),"",
IF($E86&lt;7,
IF($F86="50% AMI",INDEX($K$35:$K$41,$E86+1,1),
IF($F86="60% AMI",INDEX($P$35:$P$41,$E86+1,1),"")),
IF($F86="50% AMI",$K$40*(($E86-6)*0.15+1),IF($F86="60% AMI",$P$40*(($E86-5)*0.15+1),"")))))</f>
        <v/>
      </c>
      <c r="M86" s="70"/>
      <c r="N86" s="70"/>
      <c r="O86" s="70"/>
      <c r="P86" s="70"/>
      <c r="Q86" s="163"/>
      <c r="R86" s="11"/>
      <c r="AC86"/>
      <c r="AD86" s="41">
        <f>C490</f>
        <v>0</v>
      </c>
      <c r="AE86" s="41">
        <f>D490</f>
        <v>0</v>
      </c>
      <c r="AF86" s="41" t="e">
        <f>#REF!</f>
        <v>#REF!</v>
      </c>
      <c r="AG86" s="41">
        <f>E490</f>
        <v>0</v>
      </c>
      <c r="AH86" s="41">
        <f>F490</f>
        <v>0</v>
      </c>
      <c r="AI86" s="41">
        <f>J490</f>
        <v>0</v>
      </c>
      <c r="AJ86" s="41">
        <f>L490</f>
        <v>0</v>
      </c>
      <c r="AK86" s="44">
        <f>P490</f>
        <v>0</v>
      </c>
      <c r="AL86"/>
      <c r="AM86"/>
      <c r="AN86"/>
    </row>
    <row r="87" spans="2:40" s="18" customFormat="1" ht="30" customHeight="1" x14ac:dyDescent="0.4">
      <c r="B87" s="11"/>
      <c r="C87" s="135"/>
      <c r="D87" s="109"/>
      <c r="E87" s="110"/>
      <c r="F87" s="166"/>
      <c r="G87" s="131"/>
      <c r="H87" s="121"/>
      <c r="I87" s="134"/>
      <c r="J87" s="124" t="str" cm="1">
        <f t="array" ref="J87">IF(($F87="Market Rate"),"N/A",
IF(OR($E87&lt;0,$E87=""),"",
IF($E87&lt;7,
IF($F87="50% AMI",INDEX($J$35:$J$41,$E87+1,1),
IF($F87="60% AMI",INDEX($O$35:$O$41,$E87+1,1),"")),
IF($F87="50% AMI",$J$40*(($E87-6)*0.15+1),IF($F87="60% AMI",$O$40*(($E87-5)*0.15+1),"")))))</f>
        <v/>
      </c>
      <c r="K87" s="111">
        <f t="shared" si="13"/>
        <v>0</v>
      </c>
      <c r="L87" s="125" t="str" cm="1">
        <f t="array" ref="L87">IF(($F87="Market Rate"),"N/A",
IF(OR($E87&lt;0,$E87=""),"",
IF($E87&lt;7,
IF($F87="50% AMI",INDEX($K$35:$K$41,$E87+1,1),
IF($F87="60% AMI",INDEX($P$35:$P$41,$E87+1,1),"")),
IF($F87="50% AMI",$K$40*(($E87-6)*0.15+1),IF($F87="60% AMI",$P$40*(($E87-5)*0.15+1),"")))))</f>
        <v/>
      </c>
      <c r="M87" s="70"/>
      <c r="N87" s="70"/>
      <c r="O87" s="70"/>
      <c r="P87" s="70"/>
      <c r="Q87" s="163"/>
      <c r="R87" s="11"/>
      <c r="AC87"/>
      <c r="AD87" s="41">
        <f t="shared" ref="AD87:AE91" si="14">C486</f>
        <v>0</v>
      </c>
      <c r="AE87" s="41">
        <f t="shared" si="14"/>
        <v>0</v>
      </c>
      <c r="AF87" s="41" t="e">
        <f>#REF!</f>
        <v>#REF!</v>
      </c>
      <c r="AG87" s="41">
        <f t="shared" ref="AG87:AH91" si="15">E486</f>
        <v>0</v>
      </c>
      <c r="AH87" s="41">
        <f t="shared" si="15"/>
        <v>0</v>
      </c>
      <c r="AI87" s="41">
        <f>J486</f>
        <v>0</v>
      </c>
      <c r="AJ87" s="41">
        <f>L486</f>
        <v>0</v>
      </c>
      <c r="AK87" s="44">
        <f>P486</f>
        <v>0</v>
      </c>
      <c r="AL87"/>
      <c r="AM87"/>
      <c r="AN87"/>
    </row>
    <row r="88" spans="2:40" s="18" customFormat="1" ht="30" customHeight="1" x14ac:dyDescent="0.4">
      <c r="B88" s="11"/>
      <c r="C88" s="135"/>
      <c r="D88" s="109"/>
      <c r="E88" s="110"/>
      <c r="F88" s="166"/>
      <c r="G88" s="131"/>
      <c r="H88" s="121"/>
      <c r="I88" s="134"/>
      <c r="J88" s="124" t="str" cm="1">
        <f t="array" ref="J88">IF(($F88="Market Rate"),"N/A",
IF(OR($E88&lt;0,$E88=""),"",
IF($E88&lt;7,
IF($F88="50% AMI",INDEX($J$35:$J$41,$E88+1,1),
IF($F88="60% AMI",INDEX($O$35:$O$41,$E88+1,1),"")),
IF($F88="50% AMI",$J$40*(($E88-6)*0.15+1),IF($F88="60% AMI",$O$40*(($E88-5)*0.15+1),"")))))</f>
        <v/>
      </c>
      <c r="K88" s="111">
        <f t="shared" si="13"/>
        <v>0</v>
      </c>
      <c r="L88" s="125" t="str" cm="1">
        <f t="array" ref="L88">IF(($F88="Market Rate"),"N/A",
IF(OR($E88&lt;0,$E88=""),"",
IF($E88&lt;7,
IF($F88="50% AMI",INDEX($K$35:$K$41,$E88+1,1),
IF($F88="60% AMI",INDEX($P$35:$P$41,$E88+1,1),"")),
IF($F88="50% AMI",$K$40*(($E88-6)*0.15+1),IF($F88="60% AMI",$P$40*(($E88-5)*0.15+1),"")))))</f>
        <v/>
      </c>
      <c r="M88" s="70"/>
      <c r="N88" s="70"/>
      <c r="O88" s="70"/>
      <c r="P88" s="70"/>
      <c r="Q88" s="163"/>
      <c r="R88" s="11"/>
      <c r="AC88"/>
      <c r="AD88" s="41">
        <f t="shared" si="14"/>
        <v>0</v>
      </c>
      <c r="AE88" s="41">
        <f t="shared" si="14"/>
        <v>0</v>
      </c>
      <c r="AF88" s="41" t="e">
        <f>#REF!</f>
        <v>#REF!</v>
      </c>
      <c r="AG88" s="41">
        <f t="shared" si="15"/>
        <v>0</v>
      </c>
      <c r="AH88" s="41">
        <f t="shared" si="15"/>
        <v>0</v>
      </c>
      <c r="AI88" s="41">
        <f>J487</f>
        <v>0</v>
      </c>
      <c r="AJ88" s="41">
        <f>L487</f>
        <v>0</v>
      </c>
      <c r="AK88" s="44">
        <f>P487</f>
        <v>0</v>
      </c>
      <c r="AL88"/>
      <c r="AM88"/>
      <c r="AN88"/>
    </row>
    <row r="89" spans="2:40" s="18" customFormat="1" ht="30" customHeight="1" x14ac:dyDescent="0.4">
      <c r="B89" s="11"/>
      <c r="C89" s="135"/>
      <c r="D89" s="109"/>
      <c r="E89" s="110"/>
      <c r="F89" s="166"/>
      <c r="G89" s="131"/>
      <c r="H89" s="121"/>
      <c r="I89" s="134"/>
      <c r="J89" s="124" t="str" cm="1">
        <f t="array" ref="J89">IF(($F89="Market Rate"),"N/A",
IF(OR($E89&lt;0,$E89=""),"",
IF($E89&lt;7,
IF($F89="50% AMI",INDEX($J$35:$J$41,$E89+1,1),
IF($F89="60% AMI",INDEX($O$35:$O$41,$E89+1,1),"")),
IF($F89="50% AMI",$J$40*(($E89-6)*0.15+1),IF($F89="60% AMI",$O$40*(($E89-5)*0.15+1),"")))))</f>
        <v/>
      </c>
      <c r="K89" s="111">
        <f t="shared" si="13"/>
        <v>0</v>
      </c>
      <c r="L89" s="125" t="str" cm="1">
        <f t="array" ref="L89">IF(($F89="Market Rate"),"N/A",
IF(OR($E89&lt;0,$E89=""),"",
IF($E89&lt;7,
IF($F89="50% AMI",INDEX($K$35:$K$41,$E89+1,1),
IF($F89="60% AMI",INDEX($P$35:$P$41,$E89+1,1),"")),
IF($F89="50% AMI",$K$40*(($E89-6)*0.15+1),IF($F89="60% AMI",$P$40*(($E89-5)*0.15+1),"")))))</f>
        <v/>
      </c>
      <c r="M89" s="70"/>
      <c r="N89" s="70"/>
      <c r="O89" s="70"/>
      <c r="P89" s="70"/>
      <c r="Q89" s="163"/>
      <c r="R89" s="11"/>
      <c r="AC89"/>
      <c r="AD89" s="41">
        <f t="shared" si="14"/>
        <v>0</v>
      </c>
      <c r="AE89" s="41">
        <f t="shared" si="14"/>
        <v>0</v>
      </c>
      <c r="AF89" s="41" t="e">
        <f>#REF!</f>
        <v>#REF!</v>
      </c>
      <c r="AG89" s="41">
        <f t="shared" si="15"/>
        <v>0</v>
      </c>
      <c r="AH89" s="41">
        <f t="shared" si="15"/>
        <v>0</v>
      </c>
      <c r="AI89" s="41">
        <f>J488</f>
        <v>0</v>
      </c>
      <c r="AJ89" s="41">
        <f>L488</f>
        <v>0</v>
      </c>
      <c r="AK89" s="44">
        <f>P488</f>
        <v>0</v>
      </c>
      <c r="AL89"/>
      <c r="AM89"/>
      <c r="AN89"/>
    </row>
    <row r="90" spans="2:40" s="18" customFormat="1" ht="30" customHeight="1" x14ac:dyDescent="0.4">
      <c r="B90" s="11"/>
      <c r="C90" s="135"/>
      <c r="D90" s="109"/>
      <c r="E90" s="110"/>
      <c r="F90" s="166"/>
      <c r="G90" s="131"/>
      <c r="H90" s="121"/>
      <c r="I90" s="134"/>
      <c r="J90" s="124" t="str" cm="1">
        <f t="array" ref="J90">IF(($F90="Market Rate"),"N/A",
IF(OR($E90&lt;0,$E90=""),"",
IF($E90&lt;7,
IF($F90="50% AMI",INDEX($J$35:$J$41,$E90+1,1),
IF($F90="60% AMI",INDEX($O$35:$O$41,$E90+1,1),"")),
IF($F90="50% AMI",$J$40*(($E90-6)*0.15+1),IF($F90="60% AMI",$O$40*(($E90-5)*0.15+1),"")))))</f>
        <v/>
      </c>
      <c r="K90" s="111">
        <f t="shared" si="13"/>
        <v>0</v>
      </c>
      <c r="L90" s="125" t="str" cm="1">
        <f t="array" ref="L90">IF(($F90="Market Rate"),"N/A",
IF(OR($E90&lt;0,$E90=""),"",
IF($E90&lt;7,
IF($F90="50% AMI",INDEX($K$35:$K$41,$E90+1,1),
IF($F90="60% AMI",INDEX($P$35:$P$41,$E90+1,1),"")),
IF($F90="50% AMI",$K$40*(($E90-6)*0.15+1),IF($F90="60% AMI",$P$40*(($E90-5)*0.15+1),"")))))</f>
        <v/>
      </c>
      <c r="M90" s="70"/>
      <c r="N90" s="70"/>
      <c r="O90" s="70"/>
      <c r="P90" s="70"/>
      <c r="Q90" s="163"/>
      <c r="R90" s="11"/>
      <c r="AC90"/>
      <c r="AD90" s="41">
        <f t="shared" si="14"/>
        <v>0</v>
      </c>
      <c r="AE90" s="41">
        <f t="shared" si="14"/>
        <v>0</v>
      </c>
      <c r="AF90" s="41" t="e">
        <f>#REF!</f>
        <v>#REF!</v>
      </c>
      <c r="AG90" s="41">
        <f t="shared" si="15"/>
        <v>0</v>
      </c>
      <c r="AH90" s="41">
        <f t="shared" si="15"/>
        <v>0</v>
      </c>
      <c r="AI90" s="41">
        <f>J489</f>
        <v>0</v>
      </c>
      <c r="AJ90" s="41">
        <f>L489</f>
        <v>0</v>
      </c>
      <c r="AK90" s="44">
        <f>P489</f>
        <v>0</v>
      </c>
      <c r="AL90"/>
      <c r="AM90"/>
      <c r="AN90"/>
    </row>
    <row r="91" spans="2:40" s="18" customFormat="1" ht="30" customHeight="1" x14ac:dyDescent="0.4">
      <c r="B91" s="11"/>
      <c r="C91" s="135"/>
      <c r="D91" s="109"/>
      <c r="E91" s="110"/>
      <c r="F91" s="166"/>
      <c r="G91" s="131"/>
      <c r="H91" s="121"/>
      <c r="I91" s="134"/>
      <c r="J91" s="124" t="str" cm="1">
        <f t="array" ref="J91">IF(($F91="Market Rate"),"N/A",
IF(OR($E91&lt;0,$E91=""),"",
IF($E91&lt;7,
IF($F91="50% AMI",INDEX($J$35:$J$41,$E91+1,1),
IF($F91="60% AMI",INDEX($O$35:$O$41,$E91+1,1),"")),
IF($F91="50% AMI",$J$40*(($E91-6)*0.15+1),IF($F91="60% AMI",$O$40*(($E91-5)*0.15+1),"")))))</f>
        <v/>
      </c>
      <c r="K91" s="111">
        <f t="shared" si="13"/>
        <v>0</v>
      </c>
      <c r="L91" s="125" t="str" cm="1">
        <f t="array" ref="L91">IF(($F91="Market Rate"),"N/A",
IF(OR($E91&lt;0,$E91=""),"",
IF($E91&lt;7,
IF($F91="50% AMI",INDEX($K$35:$K$41,$E91+1,1),
IF($F91="60% AMI",INDEX($P$35:$P$41,$E91+1,1),"")),
IF($F91="50% AMI",$K$40*(($E91-6)*0.15+1),IF($F91="60% AMI",$P$40*(($E91-5)*0.15+1),"")))))</f>
        <v/>
      </c>
      <c r="M91" s="70"/>
      <c r="N91" s="70"/>
      <c r="O91" s="70"/>
      <c r="P91" s="70"/>
      <c r="Q91" s="163"/>
      <c r="R91" s="11"/>
      <c r="AC91"/>
      <c r="AD91" s="41">
        <f t="shared" si="14"/>
        <v>0</v>
      </c>
      <c r="AE91" s="41">
        <f t="shared" si="14"/>
        <v>0</v>
      </c>
      <c r="AF91" s="41" t="e">
        <f>#REF!</f>
        <v>#REF!</v>
      </c>
      <c r="AG91" s="41">
        <f t="shared" si="15"/>
        <v>0</v>
      </c>
      <c r="AH91" s="41">
        <f t="shared" si="15"/>
        <v>0</v>
      </c>
      <c r="AI91" s="41">
        <f>J490</f>
        <v>0</v>
      </c>
      <c r="AJ91" s="41">
        <f>L490</f>
        <v>0</v>
      </c>
      <c r="AK91" s="44">
        <f>P490</f>
        <v>0</v>
      </c>
      <c r="AL91"/>
      <c r="AM91"/>
      <c r="AN91"/>
    </row>
    <row r="92" spans="2:40" s="18" customFormat="1" ht="30" customHeight="1" x14ac:dyDescent="0.4">
      <c r="B92" s="11"/>
      <c r="C92" s="135"/>
      <c r="D92" s="109"/>
      <c r="E92" s="110"/>
      <c r="F92" s="166"/>
      <c r="G92" s="131"/>
      <c r="H92" s="121"/>
      <c r="I92" s="134"/>
      <c r="J92" s="124" t="str" cm="1">
        <f t="array" ref="J92">IF(($F92="Market Rate"),"N/A",
IF(OR($E92&lt;0,$E92=""),"",
IF($E92&lt;7,
IF($F92="50% AMI",INDEX($J$35:$J$41,$E92+1,1),
IF($F92="60% AMI",INDEX($O$35:$O$41,$E92+1,1),"")),
IF($F92="50% AMI",$J$40*(($E92-6)*0.15+1),IF($F92="60% AMI",$O$40*(($E92-5)*0.15+1),"")))))</f>
        <v/>
      </c>
      <c r="K92" s="111">
        <f t="shared" si="13"/>
        <v>0</v>
      </c>
      <c r="L92" s="125" t="str" cm="1">
        <f t="array" ref="L92">IF(($F92="Market Rate"),"N/A",
IF(OR($E92&lt;0,$E92=""),"",
IF($E92&lt;7,
IF($F92="50% AMI",INDEX($K$35:$K$41,$E92+1,1),
IF($F92="60% AMI",INDEX($P$35:$P$41,$E92+1,1),"")),
IF($F92="50% AMI",$K$40*(($E92-6)*0.15+1),IF($F92="60% AMI",$P$40*(($E92-5)*0.15+1),"")))))</f>
        <v/>
      </c>
      <c r="M92" s="70"/>
      <c r="N92" s="70"/>
      <c r="O92" s="70"/>
      <c r="P92" s="70"/>
      <c r="Q92" s="163"/>
      <c r="R92" s="11"/>
      <c r="AC92"/>
      <c r="AD92" s="41">
        <f>C494</f>
        <v>0</v>
      </c>
      <c r="AE92" s="41">
        <f>D494</f>
        <v>0</v>
      </c>
      <c r="AF92" s="41" t="e">
        <f>#REF!</f>
        <v>#REF!</v>
      </c>
      <c r="AG92" s="41">
        <f>E494</f>
        <v>0</v>
      </c>
      <c r="AH92" s="41">
        <f>F494</f>
        <v>0</v>
      </c>
      <c r="AI92" s="41">
        <f>J494</f>
        <v>0</v>
      </c>
      <c r="AJ92" s="41">
        <f>L494</f>
        <v>0</v>
      </c>
      <c r="AK92" s="44">
        <f>P494</f>
        <v>0</v>
      </c>
      <c r="AL92"/>
      <c r="AM92"/>
      <c r="AN92"/>
    </row>
    <row r="93" spans="2:40" s="18" customFormat="1" ht="30" customHeight="1" x14ac:dyDescent="0.4">
      <c r="B93" s="11"/>
      <c r="C93" s="135"/>
      <c r="D93" s="109"/>
      <c r="E93" s="110"/>
      <c r="F93" s="166"/>
      <c r="G93" s="131"/>
      <c r="H93" s="121"/>
      <c r="I93" s="134"/>
      <c r="J93" s="124" t="str" cm="1">
        <f t="array" ref="J93">IF(($F93="Market Rate"),"N/A",
IF(OR($E93&lt;0,$E93=""),"",
IF($E93&lt;7,
IF($F93="50% AMI",INDEX($J$35:$J$41,$E93+1,1),
IF($F93="60% AMI",INDEX($O$35:$O$41,$E93+1,1),"")),
IF($F93="50% AMI",$J$40*(($E93-6)*0.15+1),IF($F93="60% AMI",$O$40*(($E93-5)*0.15+1),"")))))</f>
        <v/>
      </c>
      <c r="K93" s="111">
        <f t="shared" si="13"/>
        <v>0</v>
      </c>
      <c r="L93" s="125" t="str" cm="1">
        <f t="array" ref="L93">IF(($F93="Market Rate"),"N/A",
IF(OR($E93&lt;0,$E93=""),"",
IF($E93&lt;7,
IF($F93="50% AMI",INDEX($K$35:$K$41,$E93+1,1),
IF($F93="60% AMI",INDEX($P$35:$P$41,$E93+1,1),"")),
IF($F93="50% AMI",$K$40*(($E93-6)*0.15+1),IF($F93="60% AMI",$P$40*(($E93-5)*0.15+1),"")))))</f>
        <v/>
      </c>
      <c r="M93" s="70"/>
      <c r="N93" s="70"/>
      <c r="O93" s="70"/>
      <c r="P93" s="70"/>
      <c r="Q93" s="163"/>
      <c r="R93" s="11"/>
      <c r="AC93"/>
      <c r="AD93" s="41">
        <f>C492</f>
        <v>0</v>
      </c>
      <c r="AE93" s="41">
        <f>D492</f>
        <v>0</v>
      </c>
      <c r="AF93" s="41" t="e">
        <f>#REF!</f>
        <v>#REF!</v>
      </c>
      <c r="AG93" s="41">
        <f>E492</f>
        <v>0</v>
      </c>
      <c r="AH93" s="41">
        <f>F492</f>
        <v>0</v>
      </c>
      <c r="AI93" s="41">
        <f>J492</f>
        <v>0</v>
      </c>
      <c r="AJ93" s="41">
        <f>L492</f>
        <v>0</v>
      </c>
      <c r="AK93" s="44">
        <f>P492</f>
        <v>0</v>
      </c>
      <c r="AL93"/>
      <c r="AM93"/>
      <c r="AN93"/>
    </row>
    <row r="94" spans="2:40" s="18" customFormat="1" ht="30" customHeight="1" x14ac:dyDescent="0.4">
      <c r="B94" s="11"/>
      <c r="C94" s="135"/>
      <c r="D94" s="109"/>
      <c r="E94" s="110"/>
      <c r="F94" s="166"/>
      <c r="G94" s="131"/>
      <c r="H94" s="121"/>
      <c r="I94" s="134"/>
      <c r="J94" s="124" t="str" cm="1">
        <f t="array" ref="J94">IF(($F94="Market Rate"),"N/A",
IF(OR($E94&lt;0,$E94=""),"",
IF($E94&lt;7,
IF($F94="50% AMI",INDEX($J$35:$J$41,$E94+1,1),
IF($F94="60% AMI",INDEX($O$35:$O$41,$E94+1,1),"")),
IF($F94="50% AMI",$J$40*(($E94-6)*0.15+1),IF($F94="60% AMI",$O$40*(($E94-5)*0.15+1),"")))))</f>
        <v/>
      </c>
      <c r="K94" s="111">
        <f t="shared" si="13"/>
        <v>0</v>
      </c>
      <c r="L94" s="125" t="str" cm="1">
        <f t="array" ref="L94">IF(($F94="Market Rate"),"N/A",
IF(OR($E94&lt;0,$E94=""),"",
IF($E94&lt;7,
IF($F94="50% AMI",INDEX($K$35:$K$41,$E94+1,1),
IF($F94="60% AMI",INDEX($P$35:$P$41,$E94+1,1),"")),
IF($F94="50% AMI",$K$40*(($E94-6)*0.15+1),IF($F94="60% AMI",$P$40*(($E94-5)*0.15+1),"")))))</f>
        <v/>
      </c>
      <c r="M94" s="70"/>
      <c r="N94" s="70"/>
      <c r="O94" s="70"/>
      <c r="P94" s="70"/>
      <c r="Q94" s="163"/>
      <c r="R94" s="11"/>
      <c r="AC94"/>
      <c r="AD94" s="41">
        <f>C493</f>
        <v>0</v>
      </c>
      <c r="AE94" s="41">
        <f>D493</f>
        <v>0</v>
      </c>
      <c r="AF94" s="41" t="e">
        <f>#REF!</f>
        <v>#REF!</v>
      </c>
      <c r="AG94" s="41">
        <f>E493</f>
        <v>0</v>
      </c>
      <c r="AH94" s="41">
        <f>F493</f>
        <v>0</v>
      </c>
      <c r="AI94" s="41">
        <f>J493</f>
        <v>0</v>
      </c>
      <c r="AJ94" s="41">
        <f>L493</f>
        <v>0</v>
      </c>
      <c r="AK94" s="44">
        <f>P493</f>
        <v>0</v>
      </c>
      <c r="AL94"/>
      <c r="AM94"/>
      <c r="AN94"/>
    </row>
    <row r="95" spans="2:40" s="18" customFormat="1" ht="30" customHeight="1" x14ac:dyDescent="0.4">
      <c r="B95" s="11"/>
      <c r="C95" s="135"/>
      <c r="D95" s="109"/>
      <c r="E95" s="110"/>
      <c r="F95" s="166"/>
      <c r="G95" s="131"/>
      <c r="H95" s="121"/>
      <c r="I95" s="134"/>
      <c r="J95" s="124" t="str" cm="1">
        <f t="array" ref="J95">IF(($F95="Market Rate"),"N/A",
IF(OR($E95&lt;0,$E95=""),"",
IF($E95&lt;7,
IF($F95="50% AMI",INDEX($J$35:$J$41,$E95+1,1),
IF($F95="60% AMI",INDEX($O$35:$O$41,$E95+1,1),"")),
IF($F95="50% AMI",$J$40*(($E95-6)*0.15+1),IF($F95="60% AMI",$O$40*(($E95-5)*0.15+1),"")))))</f>
        <v/>
      </c>
      <c r="K95" s="111">
        <f t="shared" si="13"/>
        <v>0</v>
      </c>
      <c r="L95" s="125" t="str" cm="1">
        <f t="array" ref="L95">IF(($F95="Market Rate"),"N/A",
IF(OR($E95&lt;0,$E95=""),"",
IF($E95&lt;7,
IF($F95="50% AMI",INDEX($K$35:$K$41,$E95+1,1),
IF($F95="60% AMI",INDEX($P$35:$P$41,$E95+1,1),"")),
IF($F95="50% AMI",$K$40*(($E95-6)*0.15+1),IF($F95="60% AMI",$P$40*(($E95-5)*0.15+1),"")))))</f>
        <v/>
      </c>
      <c r="M95" s="70"/>
      <c r="N95" s="70"/>
      <c r="O95" s="70"/>
      <c r="P95" s="70"/>
      <c r="Q95" s="163"/>
      <c r="R95" s="11"/>
      <c r="AC95"/>
      <c r="AD95" s="41">
        <f>C493</f>
        <v>0</v>
      </c>
      <c r="AE95" s="41">
        <f>D493</f>
        <v>0</v>
      </c>
      <c r="AF95" s="41" t="e">
        <f>#REF!</f>
        <v>#REF!</v>
      </c>
      <c r="AG95" s="41">
        <f>E493</f>
        <v>0</v>
      </c>
      <c r="AH95" s="41">
        <f>F493</f>
        <v>0</v>
      </c>
      <c r="AI95" s="41">
        <f>J493</f>
        <v>0</v>
      </c>
      <c r="AJ95" s="41">
        <f>L493</f>
        <v>0</v>
      </c>
      <c r="AK95" s="44">
        <f>P493</f>
        <v>0</v>
      </c>
      <c r="AL95"/>
      <c r="AM95"/>
      <c r="AN95"/>
    </row>
    <row r="96" spans="2:40" s="18" customFormat="1" ht="30" customHeight="1" x14ac:dyDescent="0.4">
      <c r="B96" s="11"/>
      <c r="C96" s="135"/>
      <c r="D96" s="109"/>
      <c r="E96" s="110"/>
      <c r="F96" s="166"/>
      <c r="G96" s="131"/>
      <c r="H96" s="121"/>
      <c r="I96" s="134"/>
      <c r="J96" s="124" t="str" cm="1">
        <f t="array" ref="J96">IF(($F96="Market Rate"),"N/A",
IF(OR($E96&lt;0,$E96=""),"",
IF($E96&lt;7,
IF($F96="50% AMI",INDEX($J$35:$J$41,$E96+1,1),
IF($F96="60% AMI",INDEX($O$35:$O$41,$E96+1,1),"")),
IF($F96="50% AMI",$J$40*(($E96-6)*0.15+1),IF($F96="60% AMI",$O$40*(($E96-5)*0.15+1),"")))))</f>
        <v/>
      </c>
      <c r="K96" s="111">
        <f t="shared" si="13"/>
        <v>0</v>
      </c>
      <c r="L96" s="125" t="str" cm="1">
        <f t="array" ref="L96">IF(($F96="Market Rate"),"N/A",
IF(OR($E96&lt;0,$E96=""),"",
IF($E96&lt;7,
IF($F96="50% AMI",INDEX($K$35:$K$41,$E96+1,1),
IF($F96="60% AMI",INDEX($P$35:$P$41,$E96+1,1),"")),
IF($F96="50% AMI",$K$40*(($E96-6)*0.15+1),IF($F96="60% AMI",$P$40*(($E96-5)*0.15+1),"")))))</f>
        <v/>
      </c>
      <c r="M96" s="70"/>
      <c r="N96" s="70"/>
      <c r="O96" s="70"/>
      <c r="P96" s="70"/>
      <c r="Q96" s="163"/>
      <c r="R96" s="11"/>
      <c r="AC96"/>
      <c r="AD96" s="41">
        <f t="shared" ref="AD96:AE101" si="16">C490</f>
        <v>0</v>
      </c>
      <c r="AE96" s="41">
        <f t="shared" si="16"/>
        <v>0</v>
      </c>
      <c r="AF96" s="41" t="e">
        <f>#REF!</f>
        <v>#REF!</v>
      </c>
      <c r="AG96" s="41">
        <f t="shared" ref="AG96:AH101" si="17">E490</f>
        <v>0</v>
      </c>
      <c r="AH96" s="41">
        <f t="shared" si="17"/>
        <v>0</v>
      </c>
      <c r="AI96" s="41">
        <f t="shared" ref="AI96:AI101" si="18">J490</f>
        <v>0</v>
      </c>
      <c r="AJ96" s="41">
        <f t="shared" ref="AJ96:AJ101" si="19">L490</f>
        <v>0</v>
      </c>
      <c r="AK96" s="44">
        <f t="shared" ref="AK96:AK101" si="20">P490</f>
        <v>0</v>
      </c>
      <c r="AL96"/>
      <c r="AM96"/>
      <c r="AN96"/>
    </row>
    <row r="97" spans="2:40" s="18" customFormat="1" ht="30" customHeight="1" x14ac:dyDescent="0.4">
      <c r="B97" s="11"/>
      <c r="C97" s="135"/>
      <c r="D97" s="109"/>
      <c r="E97" s="110"/>
      <c r="F97" s="166"/>
      <c r="G97" s="131"/>
      <c r="H97" s="121"/>
      <c r="I97" s="134"/>
      <c r="J97" s="124" t="str" cm="1">
        <f t="array" ref="J97">IF(($F97="Market Rate"),"N/A",
IF(OR($E97&lt;0,$E97=""),"",
IF($E97&lt;7,
IF($F97="50% AMI",INDEX($J$35:$J$41,$E97+1,1),
IF($F97="60% AMI",INDEX($O$35:$O$41,$E97+1,1),"")),
IF($F97="50% AMI",$J$40*(($E97-6)*0.15+1),IF($F97="60% AMI",$O$40*(($E97-5)*0.15+1),"")))))</f>
        <v/>
      </c>
      <c r="K97" s="111">
        <f t="shared" si="13"/>
        <v>0</v>
      </c>
      <c r="L97" s="125" t="str" cm="1">
        <f t="array" ref="L97">IF(($F97="Market Rate"),"N/A",
IF(OR($E97&lt;0,$E97=""),"",
IF($E97&lt;7,
IF($F97="50% AMI",INDEX($K$35:$K$41,$E97+1,1),
IF($F97="60% AMI",INDEX($P$35:$P$41,$E97+1,1),"")),
IF($F97="50% AMI",$K$40*(($E97-6)*0.15+1),IF($F97="60% AMI",$P$40*(($E97-5)*0.15+1),"")))))</f>
        <v/>
      </c>
      <c r="M97" s="70"/>
      <c r="N97" s="70"/>
      <c r="O97" s="70"/>
      <c r="P97" s="70"/>
      <c r="Q97" s="163"/>
      <c r="R97" s="11"/>
      <c r="AC97"/>
      <c r="AD97" s="41">
        <f t="shared" si="16"/>
        <v>0</v>
      </c>
      <c r="AE97" s="41">
        <f t="shared" si="16"/>
        <v>0</v>
      </c>
      <c r="AF97" s="41" t="e">
        <f>#REF!</f>
        <v>#REF!</v>
      </c>
      <c r="AG97" s="41">
        <f t="shared" si="17"/>
        <v>0</v>
      </c>
      <c r="AH97" s="41">
        <f t="shared" si="17"/>
        <v>0</v>
      </c>
      <c r="AI97" s="41">
        <f t="shared" si="18"/>
        <v>0</v>
      </c>
      <c r="AJ97" s="41">
        <f t="shared" si="19"/>
        <v>0</v>
      </c>
      <c r="AK97" s="44">
        <f t="shared" si="20"/>
        <v>0</v>
      </c>
      <c r="AL97"/>
      <c r="AM97"/>
      <c r="AN97"/>
    </row>
    <row r="98" spans="2:40" s="18" customFormat="1" ht="30" customHeight="1" x14ac:dyDescent="0.4">
      <c r="B98" s="11"/>
      <c r="C98" s="135"/>
      <c r="D98" s="109"/>
      <c r="E98" s="110"/>
      <c r="F98" s="166"/>
      <c r="G98" s="131"/>
      <c r="H98" s="121"/>
      <c r="I98" s="134"/>
      <c r="J98" s="124" t="str" cm="1">
        <f t="array" ref="J98">IF(($F98="Market Rate"),"N/A",
IF(OR($E98&lt;0,$E98=""),"",
IF($E98&lt;7,
IF($F98="50% AMI",INDEX($J$35:$J$41,$E98+1,1),
IF($F98="60% AMI",INDEX($O$35:$O$41,$E98+1,1),"")),
IF($F98="50% AMI",$J$40*(($E98-6)*0.15+1),IF($F98="60% AMI",$O$40*(($E98-5)*0.15+1),"")))))</f>
        <v/>
      </c>
      <c r="K98" s="111">
        <f t="shared" si="13"/>
        <v>0</v>
      </c>
      <c r="L98" s="125" t="str" cm="1">
        <f t="array" ref="L98">IF(($F98="Market Rate"),"N/A",
IF(OR($E98&lt;0,$E98=""),"",
IF($E98&lt;7,
IF($F98="50% AMI",INDEX($K$35:$K$41,$E98+1,1),
IF($F98="60% AMI",INDEX($P$35:$P$41,$E98+1,1),"")),
IF($F98="50% AMI",$K$40*(($E98-6)*0.15+1),IF($F98="60% AMI",$P$40*(($E98-5)*0.15+1),"")))))</f>
        <v/>
      </c>
      <c r="M98" s="70"/>
      <c r="N98" s="70"/>
      <c r="O98" s="70"/>
      <c r="P98" s="70"/>
      <c r="Q98" s="163"/>
      <c r="R98" s="11"/>
      <c r="AC98"/>
      <c r="AD98" s="41">
        <f t="shared" si="16"/>
        <v>0</v>
      </c>
      <c r="AE98" s="41">
        <f t="shared" si="16"/>
        <v>0</v>
      </c>
      <c r="AF98" s="41" t="e">
        <f>#REF!</f>
        <v>#REF!</v>
      </c>
      <c r="AG98" s="41">
        <f t="shared" si="17"/>
        <v>0</v>
      </c>
      <c r="AH98" s="41">
        <f t="shared" si="17"/>
        <v>0</v>
      </c>
      <c r="AI98" s="41">
        <f t="shared" si="18"/>
        <v>0</v>
      </c>
      <c r="AJ98" s="41">
        <f t="shared" si="19"/>
        <v>0</v>
      </c>
      <c r="AK98" s="44">
        <f t="shared" si="20"/>
        <v>0</v>
      </c>
      <c r="AL98"/>
      <c r="AM98"/>
      <c r="AN98"/>
    </row>
    <row r="99" spans="2:40" s="18" customFormat="1" ht="30" customHeight="1" x14ac:dyDescent="0.4">
      <c r="B99" s="11"/>
      <c r="C99" s="135"/>
      <c r="D99" s="109"/>
      <c r="E99" s="110"/>
      <c r="F99" s="166"/>
      <c r="G99" s="131"/>
      <c r="H99" s="121"/>
      <c r="I99" s="134"/>
      <c r="J99" s="124" t="str" cm="1">
        <f t="array" ref="J99">IF(($F99="Market Rate"),"N/A",
IF(OR($E99&lt;0,$E99=""),"",
IF($E99&lt;7,
IF($F99="50% AMI",INDEX($J$35:$J$41,$E99+1,1),
IF($F99="60% AMI",INDEX($O$35:$O$41,$E99+1,1),"")),
IF($F99="50% AMI",$J$40*(($E99-6)*0.15+1),IF($F99="60% AMI",$O$40*(($E99-5)*0.15+1),"")))))</f>
        <v/>
      </c>
      <c r="K99" s="111">
        <f t="shared" si="13"/>
        <v>0</v>
      </c>
      <c r="L99" s="125" t="str" cm="1">
        <f t="array" ref="L99">IF(($F99="Market Rate"),"N/A",
IF(OR($E99&lt;0,$E99=""),"",
IF($E99&lt;7,
IF($F99="50% AMI",INDEX($K$35:$K$41,$E99+1,1),
IF($F99="60% AMI",INDEX($P$35:$P$41,$E99+1,1),"")),
IF($F99="50% AMI",$K$40*(($E99-6)*0.15+1),IF($F99="60% AMI",$P$40*(($E99-5)*0.15+1),"")))))</f>
        <v/>
      </c>
      <c r="M99" s="70"/>
      <c r="N99" s="70"/>
      <c r="O99" s="70"/>
      <c r="P99" s="70"/>
      <c r="Q99" s="163"/>
      <c r="R99" s="11"/>
      <c r="AC99"/>
      <c r="AD99" s="41">
        <f t="shared" si="16"/>
        <v>0</v>
      </c>
      <c r="AE99" s="41">
        <f t="shared" si="16"/>
        <v>0</v>
      </c>
      <c r="AF99" s="41" t="e">
        <f>#REF!</f>
        <v>#REF!</v>
      </c>
      <c r="AG99" s="41">
        <f t="shared" si="17"/>
        <v>0</v>
      </c>
      <c r="AH99" s="41">
        <f t="shared" si="17"/>
        <v>0</v>
      </c>
      <c r="AI99" s="41">
        <f t="shared" si="18"/>
        <v>0</v>
      </c>
      <c r="AJ99" s="41">
        <f t="shared" si="19"/>
        <v>0</v>
      </c>
      <c r="AK99" s="44">
        <f t="shared" si="20"/>
        <v>0</v>
      </c>
      <c r="AL99"/>
      <c r="AM99"/>
      <c r="AN99"/>
    </row>
    <row r="100" spans="2:40" s="18" customFormat="1" ht="30" customHeight="1" x14ac:dyDescent="0.4">
      <c r="B100" s="11"/>
      <c r="C100" s="135"/>
      <c r="D100" s="109"/>
      <c r="E100" s="110"/>
      <c r="F100" s="166"/>
      <c r="G100" s="131"/>
      <c r="H100" s="121"/>
      <c r="I100" s="134"/>
      <c r="J100" s="124" t="str" cm="1">
        <f t="array" ref="J100">IF(($F100="Market Rate"),"N/A",
IF(OR($E100&lt;0,$E100=""),"",
IF($E100&lt;7,
IF($F100="50% AMI",INDEX($J$35:$J$41,$E100+1,1),
IF($F100="60% AMI",INDEX($O$35:$O$41,$E100+1,1),"")),
IF($F100="50% AMI",$J$40*(($E100-6)*0.15+1),IF($F100="60% AMI",$O$40*(($E100-5)*0.15+1),"")))))</f>
        <v/>
      </c>
      <c r="K100" s="111">
        <f t="shared" si="13"/>
        <v>0</v>
      </c>
      <c r="L100" s="125" t="str" cm="1">
        <f t="array" ref="L100">IF(($F100="Market Rate"),"N/A",
IF(OR($E100&lt;0,$E100=""),"",
IF($E100&lt;7,
IF($F100="50% AMI",INDEX($K$35:$K$41,$E100+1,1),
IF($F100="60% AMI",INDEX($P$35:$P$41,$E100+1,1),"")),
IF($F100="50% AMI",$K$40*(($E100-6)*0.15+1),IF($F100="60% AMI",$P$40*(($E100-5)*0.15+1),"")))))</f>
        <v/>
      </c>
      <c r="M100" s="70"/>
      <c r="N100" s="70"/>
      <c r="O100" s="70"/>
      <c r="P100" s="70"/>
      <c r="Q100" s="163"/>
      <c r="R100" s="11"/>
      <c r="AC100"/>
      <c r="AD100" s="41">
        <f t="shared" si="16"/>
        <v>0</v>
      </c>
      <c r="AE100" s="41">
        <f t="shared" si="16"/>
        <v>0</v>
      </c>
      <c r="AF100" s="41" t="e">
        <f>#REF!</f>
        <v>#REF!</v>
      </c>
      <c r="AG100" s="41">
        <f t="shared" si="17"/>
        <v>0</v>
      </c>
      <c r="AH100" s="41">
        <f t="shared" si="17"/>
        <v>0</v>
      </c>
      <c r="AI100" s="41">
        <f t="shared" si="18"/>
        <v>0</v>
      </c>
      <c r="AJ100" s="41">
        <f t="shared" si="19"/>
        <v>0</v>
      </c>
      <c r="AK100" s="44">
        <f t="shared" si="20"/>
        <v>0</v>
      </c>
      <c r="AL100"/>
      <c r="AM100"/>
      <c r="AN100"/>
    </row>
    <row r="101" spans="2:40" s="18" customFormat="1" ht="30" customHeight="1" x14ac:dyDescent="0.4">
      <c r="B101" s="11"/>
      <c r="C101" s="135"/>
      <c r="D101" s="109"/>
      <c r="E101" s="110"/>
      <c r="F101" s="166"/>
      <c r="G101" s="131"/>
      <c r="H101" s="121"/>
      <c r="I101" s="134"/>
      <c r="J101" s="124" t="str" cm="1">
        <f t="array" ref="J101">IF(($F101="Market Rate"),"N/A",
IF(OR($E101&lt;0,$E101=""),"",
IF($E101&lt;7,
IF($F101="50% AMI",INDEX($J$35:$J$41,$E101+1,1),
IF($F101="60% AMI",INDEX($O$35:$O$41,$E101+1,1),"")),
IF($F101="50% AMI",$J$40*(($E101-6)*0.15+1),IF($F101="60% AMI",$O$40*(($E101-5)*0.15+1),"")))))</f>
        <v/>
      </c>
      <c r="K101" s="111">
        <f t="shared" si="13"/>
        <v>0</v>
      </c>
      <c r="L101" s="125" t="str" cm="1">
        <f t="array" ref="L101">IF(($F101="Market Rate"),"N/A",
IF(OR($E101&lt;0,$E101=""),"",
IF($E101&lt;7,
IF($F101="50% AMI",INDEX($K$35:$K$41,$E101+1,1),
IF($F101="60% AMI",INDEX($P$35:$P$41,$E101+1,1),"")),
IF($F101="50% AMI",$K$40*(($E101-6)*0.15+1),IF($F101="60% AMI",$P$40*(($E101-5)*0.15+1),"")))))</f>
        <v/>
      </c>
      <c r="M101" s="70"/>
      <c r="N101" s="70"/>
      <c r="O101" s="70"/>
      <c r="P101" s="70"/>
      <c r="Q101" s="163"/>
      <c r="R101" s="11"/>
      <c r="AC101"/>
      <c r="AD101" s="41">
        <f t="shared" si="16"/>
        <v>0</v>
      </c>
      <c r="AE101" s="41">
        <f t="shared" si="16"/>
        <v>0</v>
      </c>
      <c r="AF101" s="41" t="e">
        <f>#REF!</f>
        <v>#REF!</v>
      </c>
      <c r="AG101" s="41">
        <f t="shared" si="17"/>
        <v>0</v>
      </c>
      <c r="AH101" s="41">
        <f t="shared" si="17"/>
        <v>0</v>
      </c>
      <c r="AI101" s="41">
        <f t="shared" si="18"/>
        <v>0</v>
      </c>
      <c r="AJ101" s="41">
        <f t="shared" si="19"/>
        <v>0</v>
      </c>
      <c r="AK101" s="44">
        <f t="shared" si="20"/>
        <v>0</v>
      </c>
      <c r="AL101"/>
      <c r="AM101"/>
      <c r="AN101"/>
    </row>
    <row r="102" spans="2:40" s="18" customFormat="1" ht="30" customHeight="1" x14ac:dyDescent="0.4">
      <c r="B102" s="11"/>
      <c r="C102" s="135"/>
      <c r="D102" s="109"/>
      <c r="E102" s="110"/>
      <c r="F102" s="166"/>
      <c r="G102" s="131"/>
      <c r="H102" s="121"/>
      <c r="I102" s="134"/>
      <c r="J102" s="124" t="str" cm="1">
        <f t="array" ref="J102">IF(($F102="Market Rate"),"N/A",
IF(OR($E102&lt;0,$E102=""),"",
IF($E102&lt;7,
IF($F102="50% AMI",INDEX($J$35:$J$41,$E102+1,1),
IF($F102="60% AMI",INDEX($O$35:$O$41,$E102+1,1),"")),
IF($F102="50% AMI",$J$40*(($E102-6)*0.15+1),IF($F102="60% AMI",$O$40*(($E102-5)*0.15+1),"")))))</f>
        <v/>
      </c>
      <c r="K102" s="111">
        <f t="shared" si="13"/>
        <v>0</v>
      </c>
      <c r="L102" s="125" t="str" cm="1">
        <f t="array" ref="L102">IF(($F102="Market Rate"),"N/A",
IF(OR($E102&lt;0,$E102=""),"",
IF($E102&lt;7,
IF($F102="50% AMI",INDEX($K$35:$K$41,$E102+1,1),
IF($F102="60% AMI",INDEX($P$35:$P$41,$E102+1,1),"")),
IF($F102="50% AMI",$K$40*(($E102-6)*0.15+1),IF($F102="60% AMI",$P$40*(($E102-5)*0.15+1),"")))))</f>
        <v/>
      </c>
      <c r="M102" s="70"/>
      <c r="N102" s="70"/>
      <c r="O102" s="70"/>
      <c r="P102" s="70"/>
      <c r="Q102" s="163"/>
      <c r="R102" s="11"/>
      <c r="AC102"/>
      <c r="AD102" s="41">
        <f>C490</f>
        <v>0</v>
      </c>
      <c r="AE102" s="41">
        <f>D490</f>
        <v>0</v>
      </c>
      <c r="AF102" s="41" t="e">
        <f>#REF!</f>
        <v>#REF!</v>
      </c>
      <c r="AG102" s="41">
        <f>E490</f>
        <v>0</v>
      </c>
      <c r="AH102" s="41">
        <f>F490</f>
        <v>0</v>
      </c>
      <c r="AI102" s="41">
        <f>J490</f>
        <v>0</v>
      </c>
      <c r="AJ102" s="41">
        <f>L490</f>
        <v>0</v>
      </c>
      <c r="AK102" s="44">
        <f>P490</f>
        <v>0</v>
      </c>
      <c r="AL102"/>
      <c r="AM102"/>
      <c r="AN102"/>
    </row>
    <row r="103" spans="2:40" s="18" customFormat="1" ht="30" customHeight="1" x14ac:dyDescent="0.4">
      <c r="B103" s="11"/>
      <c r="C103" s="135"/>
      <c r="D103" s="109"/>
      <c r="E103" s="110"/>
      <c r="F103" s="166"/>
      <c r="G103" s="131"/>
      <c r="H103" s="121"/>
      <c r="I103" s="134"/>
      <c r="J103" s="124" t="str" cm="1">
        <f t="array" ref="J103">IF(($F103="Market Rate"),"N/A",
IF(OR($E103&lt;0,$E103=""),"",
IF($E103&lt;7,
IF($F103="50% AMI",INDEX($J$35:$J$41,$E103+1,1),
IF($F103="60% AMI",INDEX($O$35:$O$41,$E103+1,1),"")),
IF($F103="50% AMI",$J$40*(($E103-6)*0.15+1),IF($F103="60% AMI",$O$40*(($E103-5)*0.15+1),"")))))</f>
        <v/>
      </c>
      <c r="K103" s="111">
        <f t="shared" si="13"/>
        <v>0</v>
      </c>
      <c r="L103" s="125" t="str" cm="1">
        <f t="array" ref="L103">IF(($F103="Market Rate"),"N/A",
IF(OR($E103&lt;0,$E103=""),"",
IF($E103&lt;7,
IF($F103="50% AMI",INDEX($K$35:$K$41,$E103+1,1),
IF($F103="60% AMI",INDEX($P$35:$P$41,$E103+1,1),"")),
IF($F103="50% AMI",$K$40*(($E103-6)*0.15+1),IF($F103="60% AMI",$P$40*(($E103-5)*0.15+1),"")))))</f>
        <v/>
      </c>
      <c r="M103" s="70"/>
      <c r="N103" s="70"/>
      <c r="O103" s="70"/>
      <c r="P103" s="70"/>
      <c r="Q103" s="163"/>
      <c r="R103" s="11"/>
      <c r="AC103"/>
      <c r="AD103" s="41">
        <f>C489</f>
        <v>0</v>
      </c>
      <c r="AE103" s="41">
        <f>D489</f>
        <v>0</v>
      </c>
      <c r="AF103" s="41" t="e">
        <f>#REF!</f>
        <v>#REF!</v>
      </c>
      <c r="AG103" s="41">
        <f>E489</f>
        <v>0</v>
      </c>
      <c r="AH103" s="41">
        <f>F489</f>
        <v>0</v>
      </c>
      <c r="AI103" s="41">
        <f>J489</f>
        <v>0</v>
      </c>
      <c r="AJ103" s="41">
        <f>L489</f>
        <v>0</v>
      </c>
      <c r="AK103" s="44">
        <f>P489</f>
        <v>0</v>
      </c>
      <c r="AL103"/>
      <c r="AM103"/>
      <c r="AN103"/>
    </row>
    <row r="104" spans="2:40" s="18" customFormat="1" ht="30" customHeight="1" x14ac:dyDescent="0.4">
      <c r="B104" s="11"/>
      <c r="C104" s="135"/>
      <c r="D104" s="109"/>
      <c r="E104" s="110"/>
      <c r="F104" s="166"/>
      <c r="G104" s="131"/>
      <c r="H104" s="121"/>
      <c r="I104" s="134"/>
      <c r="J104" s="124" t="str" cm="1">
        <f t="array" ref="J104">IF(($F104="Market Rate"),"N/A",
IF(OR($E104&lt;0,$E104=""),"",
IF($E104&lt;7,
IF($F104="50% AMI",INDEX($J$35:$J$41,$E104+1,1),
IF($F104="60% AMI",INDEX($O$35:$O$41,$E104+1,1),"")),
IF($F104="50% AMI",$J$40*(($E104-6)*0.15+1),IF($F104="60% AMI",$O$40*(($E104-5)*0.15+1),"")))))</f>
        <v/>
      </c>
      <c r="K104" s="111">
        <f t="shared" si="13"/>
        <v>0</v>
      </c>
      <c r="L104" s="125" t="str" cm="1">
        <f t="array" ref="L104">IF(($F104="Market Rate"),"N/A",
IF(OR($E104&lt;0,$E104=""),"",
IF($E104&lt;7,
IF($F104="50% AMI",INDEX($K$35:$K$41,$E104+1,1),
IF($F104="60% AMI",INDEX($P$35:$P$41,$E104+1,1),"")),
IF($F104="50% AMI",$K$40*(($E104-6)*0.15+1),IF($F104="60% AMI",$P$40*(($E104-5)*0.15+1),"")))))</f>
        <v/>
      </c>
      <c r="M104" s="70"/>
      <c r="N104" s="70"/>
      <c r="O104" s="70"/>
      <c r="P104" s="70"/>
      <c r="Q104" s="163"/>
      <c r="R104" s="11"/>
      <c r="AC104"/>
      <c r="AD104" s="41">
        <f t="shared" ref="AD104:AE110" si="21">C488</f>
        <v>0</v>
      </c>
      <c r="AE104" s="41">
        <f t="shared" si="21"/>
        <v>0</v>
      </c>
      <c r="AF104" s="41" t="e">
        <f>#REF!</f>
        <v>#REF!</v>
      </c>
      <c r="AG104" s="41">
        <f t="shared" ref="AG104:AH110" si="22">E488</f>
        <v>0</v>
      </c>
      <c r="AH104" s="41">
        <f t="shared" si="22"/>
        <v>0</v>
      </c>
      <c r="AI104" s="41">
        <f t="shared" ref="AI104:AI110" si="23">J488</f>
        <v>0</v>
      </c>
      <c r="AJ104" s="41">
        <f t="shared" ref="AJ104:AJ110" si="24">L488</f>
        <v>0</v>
      </c>
      <c r="AK104" s="44">
        <f t="shared" ref="AK104:AK110" si="25">P488</f>
        <v>0</v>
      </c>
      <c r="AL104"/>
      <c r="AM104"/>
      <c r="AN104"/>
    </row>
    <row r="105" spans="2:40" s="18" customFormat="1" ht="30" customHeight="1" x14ac:dyDescent="0.4">
      <c r="B105" s="11"/>
      <c r="C105" s="135"/>
      <c r="D105" s="109"/>
      <c r="E105" s="110"/>
      <c r="F105" s="166"/>
      <c r="G105" s="131"/>
      <c r="H105" s="121"/>
      <c r="I105" s="134"/>
      <c r="J105" s="124" t="str" cm="1">
        <f t="array" ref="J105">IF(($F105="Market Rate"),"N/A",
IF(OR($E105&lt;0,$E105=""),"",
IF($E105&lt;7,
IF($F105="50% AMI",INDEX($J$35:$J$41,$E105+1,1),
IF($F105="60% AMI",INDEX($O$35:$O$41,$E105+1,1),"")),
IF($F105="50% AMI",$J$40*(($E105-6)*0.15+1),IF($F105="60% AMI",$O$40*(($E105-5)*0.15+1),"")))))</f>
        <v/>
      </c>
      <c r="K105" s="111">
        <f t="shared" si="13"/>
        <v>0</v>
      </c>
      <c r="L105" s="125" t="str" cm="1">
        <f t="array" ref="L105">IF(($F105="Market Rate"),"N/A",
IF(OR($E105&lt;0,$E105=""),"",
IF($E105&lt;7,
IF($F105="50% AMI",INDEX($K$35:$K$41,$E105+1,1),
IF($F105="60% AMI",INDEX($P$35:$P$41,$E105+1,1),"")),
IF($F105="50% AMI",$K$40*(($E105-6)*0.15+1),IF($F105="60% AMI",$P$40*(($E105-5)*0.15+1),"")))))</f>
        <v/>
      </c>
      <c r="M105" s="70"/>
      <c r="N105" s="70"/>
      <c r="O105" s="70"/>
      <c r="P105" s="70"/>
      <c r="Q105" s="163"/>
      <c r="R105" s="11"/>
      <c r="AC105"/>
      <c r="AD105" s="41">
        <f t="shared" si="21"/>
        <v>0</v>
      </c>
      <c r="AE105" s="41">
        <f t="shared" si="21"/>
        <v>0</v>
      </c>
      <c r="AF105" s="41" t="e">
        <f>#REF!</f>
        <v>#REF!</v>
      </c>
      <c r="AG105" s="41">
        <f t="shared" si="22"/>
        <v>0</v>
      </c>
      <c r="AH105" s="41">
        <f t="shared" si="22"/>
        <v>0</v>
      </c>
      <c r="AI105" s="41">
        <f t="shared" si="23"/>
        <v>0</v>
      </c>
      <c r="AJ105" s="41">
        <f t="shared" si="24"/>
        <v>0</v>
      </c>
      <c r="AK105" s="44">
        <f t="shared" si="25"/>
        <v>0</v>
      </c>
      <c r="AL105"/>
      <c r="AM105"/>
      <c r="AN105"/>
    </row>
    <row r="106" spans="2:40" s="18" customFormat="1" ht="30" customHeight="1" x14ac:dyDescent="0.4">
      <c r="B106" s="11"/>
      <c r="C106" s="135"/>
      <c r="D106" s="109"/>
      <c r="E106" s="110"/>
      <c r="F106" s="166"/>
      <c r="G106" s="131"/>
      <c r="H106" s="121"/>
      <c r="I106" s="134"/>
      <c r="J106" s="124" t="str" cm="1">
        <f t="array" ref="J106">IF(($F106="Market Rate"),"N/A",
IF(OR($E106&lt;0,$E106=""),"",
IF($E106&lt;7,
IF($F106="50% AMI",INDEX($J$35:$J$41,$E106+1,1),
IF($F106="60% AMI",INDEX($O$35:$O$41,$E106+1,1),"")),
IF($F106="50% AMI",$J$40*(($E106-6)*0.15+1),IF($F106="60% AMI",$O$40*(($E106-5)*0.15+1),"")))))</f>
        <v/>
      </c>
      <c r="K106" s="111">
        <f t="shared" si="13"/>
        <v>0</v>
      </c>
      <c r="L106" s="125" t="str" cm="1">
        <f t="array" ref="L106">IF(($F106="Market Rate"),"N/A",
IF(OR($E106&lt;0,$E106=""),"",
IF($E106&lt;7,
IF($F106="50% AMI",INDEX($K$35:$K$41,$E106+1,1),
IF($F106="60% AMI",INDEX($P$35:$P$41,$E106+1,1),"")),
IF($F106="50% AMI",$K$40*(($E106-6)*0.15+1),IF($F106="60% AMI",$P$40*(($E106-5)*0.15+1),"")))))</f>
        <v/>
      </c>
      <c r="M106" s="70"/>
      <c r="N106" s="70"/>
      <c r="O106" s="70"/>
      <c r="P106" s="70"/>
      <c r="Q106" s="163"/>
      <c r="R106" s="11"/>
      <c r="AC106"/>
      <c r="AD106" s="41">
        <f t="shared" si="21"/>
        <v>0</v>
      </c>
      <c r="AE106" s="41">
        <f t="shared" si="21"/>
        <v>0</v>
      </c>
      <c r="AF106" s="41" t="e">
        <f>#REF!</f>
        <v>#REF!</v>
      </c>
      <c r="AG106" s="41">
        <f t="shared" si="22"/>
        <v>0</v>
      </c>
      <c r="AH106" s="41">
        <f t="shared" si="22"/>
        <v>0</v>
      </c>
      <c r="AI106" s="41">
        <f t="shared" si="23"/>
        <v>0</v>
      </c>
      <c r="AJ106" s="41">
        <f t="shared" si="24"/>
        <v>0</v>
      </c>
      <c r="AK106" s="44">
        <f t="shared" si="25"/>
        <v>0</v>
      </c>
      <c r="AL106"/>
      <c r="AM106"/>
      <c r="AN106"/>
    </row>
    <row r="107" spans="2:40" s="18" customFormat="1" ht="30" customHeight="1" x14ac:dyDescent="0.4">
      <c r="B107" s="11"/>
      <c r="C107" s="135"/>
      <c r="D107" s="109"/>
      <c r="E107" s="110"/>
      <c r="F107" s="166"/>
      <c r="G107" s="131"/>
      <c r="H107" s="121"/>
      <c r="I107" s="134"/>
      <c r="J107" s="124" t="str" cm="1">
        <f t="array" ref="J107">IF(($F107="Market Rate"),"N/A",
IF(OR($E107&lt;0,$E107=""),"",
IF($E107&lt;7,
IF($F107="50% AMI",INDEX($J$35:$J$41,$E107+1,1),
IF($F107="60% AMI",INDEX($O$35:$O$41,$E107+1,1),"")),
IF($F107="50% AMI",$J$40*(($E107-6)*0.15+1),IF($F107="60% AMI",$O$40*(($E107-5)*0.15+1),"")))))</f>
        <v/>
      </c>
      <c r="K107" s="111">
        <f t="shared" si="13"/>
        <v>0</v>
      </c>
      <c r="L107" s="125" t="str" cm="1">
        <f t="array" ref="L107">IF(($F107="Market Rate"),"N/A",
IF(OR($E107&lt;0,$E107=""),"",
IF($E107&lt;7,
IF($F107="50% AMI",INDEX($K$35:$K$41,$E107+1,1),
IF($F107="60% AMI",INDEX($P$35:$P$41,$E107+1,1),"")),
IF($F107="50% AMI",$K$40*(($E107-6)*0.15+1),IF($F107="60% AMI",$P$40*(($E107-5)*0.15+1),"")))))</f>
        <v/>
      </c>
      <c r="M107" s="70"/>
      <c r="N107" s="70"/>
      <c r="O107" s="70"/>
      <c r="P107" s="70"/>
      <c r="Q107" s="163"/>
      <c r="R107" s="11"/>
      <c r="AC107"/>
      <c r="AD107" s="41">
        <f t="shared" si="21"/>
        <v>0</v>
      </c>
      <c r="AE107" s="41">
        <f t="shared" si="21"/>
        <v>0</v>
      </c>
      <c r="AF107" s="41" t="e">
        <f>#REF!</f>
        <v>#REF!</v>
      </c>
      <c r="AG107" s="41">
        <f t="shared" si="22"/>
        <v>0</v>
      </c>
      <c r="AH107" s="41">
        <f t="shared" si="22"/>
        <v>0</v>
      </c>
      <c r="AI107" s="41">
        <f t="shared" si="23"/>
        <v>0</v>
      </c>
      <c r="AJ107" s="41">
        <f t="shared" si="24"/>
        <v>0</v>
      </c>
      <c r="AK107" s="44">
        <f t="shared" si="25"/>
        <v>0</v>
      </c>
      <c r="AL107"/>
      <c r="AM107"/>
      <c r="AN107"/>
    </row>
    <row r="108" spans="2:40" s="18" customFormat="1" ht="30" customHeight="1" x14ac:dyDescent="0.4">
      <c r="B108" s="11"/>
      <c r="C108" s="135"/>
      <c r="D108" s="109"/>
      <c r="E108" s="110"/>
      <c r="F108" s="166"/>
      <c r="G108" s="131"/>
      <c r="H108" s="121"/>
      <c r="I108" s="134"/>
      <c r="J108" s="124" t="str" cm="1">
        <f t="array" ref="J108">IF(($F108="Market Rate"),"N/A",
IF(OR($E108&lt;0,$E108=""),"",
IF($E108&lt;7,
IF($F108="50% AMI",INDEX($J$35:$J$41,$E108+1,1),
IF($F108="60% AMI",INDEX($O$35:$O$41,$E108+1,1),"")),
IF($F108="50% AMI",$J$40*(($E108-6)*0.15+1),IF($F108="60% AMI",$O$40*(($E108-5)*0.15+1),"")))))</f>
        <v/>
      </c>
      <c r="K108" s="111">
        <f t="shared" si="13"/>
        <v>0</v>
      </c>
      <c r="L108" s="125" t="str" cm="1">
        <f t="array" ref="L108">IF(($F108="Market Rate"),"N/A",
IF(OR($E108&lt;0,$E108=""),"",
IF($E108&lt;7,
IF($F108="50% AMI",INDEX($K$35:$K$41,$E108+1,1),
IF($F108="60% AMI",INDEX($P$35:$P$41,$E108+1,1),"")),
IF($F108="50% AMI",$K$40*(($E108-6)*0.15+1),IF($F108="60% AMI",$P$40*(($E108-5)*0.15+1),"")))))</f>
        <v/>
      </c>
      <c r="M108" s="70"/>
      <c r="N108" s="70"/>
      <c r="O108" s="70"/>
      <c r="P108" s="70"/>
      <c r="Q108" s="163"/>
      <c r="R108" s="11"/>
      <c r="AC108"/>
      <c r="AD108" s="41">
        <f t="shared" si="21"/>
        <v>0</v>
      </c>
      <c r="AE108" s="41">
        <f t="shared" si="21"/>
        <v>0</v>
      </c>
      <c r="AF108" s="41" t="e">
        <f>#REF!</f>
        <v>#REF!</v>
      </c>
      <c r="AG108" s="41">
        <f t="shared" si="22"/>
        <v>0</v>
      </c>
      <c r="AH108" s="41">
        <f t="shared" si="22"/>
        <v>0</v>
      </c>
      <c r="AI108" s="41">
        <f t="shared" si="23"/>
        <v>0</v>
      </c>
      <c r="AJ108" s="41">
        <f t="shared" si="24"/>
        <v>0</v>
      </c>
      <c r="AK108" s="44">
        <f t="shared" si="25"/>
        <v>0</v>
      </c>
      <c r="AL108"/>
      <c r="AM108"/>
      <c r="AN108"/>
    </row>
    <row r="109" spans="2:40" s="18" customFormat="1" ht="30" customHeight="1" x14ac:dyDescent="0.4">
      <c r="B109" s="11"/>
      <c r="C109" s="135"/>
      <c r="D109" s="109"/>
      <c r="E109" s="110"/>
      <c r="F109" s="166"/>
      <c r="G109" s="131"/>
      <c r="H109" s="121"/>
      <c r="I109" s="134"/>
      <c r="J109" s="124" t="str" cm="1">
        <f t="array" ref="J109">IF(($F109="Market Rate"),"N/A",
IF(OR($E109&lt;0,$E109=""),"",
IF($E109&lt;7,
IF($F109="50% AMI",INDEX($J$35:$J$41,$E109+1,1),
IF($F109="60% AMI",INDEX($O$35:$O$41,$E109+1,1),"")),
IF($F109="50% AMI",$J$40*(($E109-6)*0.15+1),IF($F109="60% AMI",$O$40*(($E109-5)*0.15+1),"")))))</f>
        <v/>
      </c>
      <c r="K109" s="111">
        <f t="shared" si="13"/>
        <v>0</v>
      </c>
      <c r="L109" s="125" t="str" cm="1">
        <f t="array" ref="L109">IF(($F109="Market Rate"),"N/A",
IF(OR($E109&lt;0,$E109=""),"",
IF($E109&lt;7,
IF($F109="50% AMI",INDEX($K$35:$K$41,$E109+1,1),
IF($F109="60% AMI",INDEX($P$35:$P$41,$E109+1,1),"")),
IF($F109="50% AMI",$K$40*(($E109-6)*0.15+1),IF($F109="60% AMI",$P$40*(($E109-5)*0.15+1),"")))))</f>
        <v/>
      </c>
      <c r="M109" s="70"/>
      <c r="N109" s="70"/>
      <c r="O109" s="70"/>
      <c r="P109" s="70"/>
      <c r="Q109" s="163"/>
      <c r="R109" s="11"/>
      <c r="AC109"/>
      <c r="AD109" s="41">
        <f t="shared" si="21"/>
        <v>0</v>
      </c>
      <c r="AE109" s="41">
        <f t="shared" si="21"/>
        <v>0</v>
      </c>
      <c r="AF109" s="41" t="e">
        <f>#REF!</f>
        <v>#REF!</v>
      </c>
      <c r="AG109" s="41">
        <f t="shared" si="22"/>
        <v>0</v>
      </c>
      <c r="AH109" s="41">
        <f t="shared" si="22"/>
        <v>0</v>
      </c>
      <c r="AI109" s="41">
        <f t="shared" si="23"/>
        <v>0</v>
      </c>
      <c r="AJ109" s="41">
        <f t="shared" si="24"/>
        <v>0</v>
      </c>
      <c r="AK109" s="44">
        <f t="shared" si="25"/>
        <v>0</v>
      </c>
      <c r="AL109"/>
      <c r="AM109"/>
      <c r="AN109"/>
    </row>
    <row r="110" spans="2:40" s="18" customFormat="1" ht="30" customHeight="1" x14ac:dyDescent="0.4">
      <c r="B110" s="11"/>
      <c r="C110" s="135"/>
      <c r="D110" s="109"/>
      <c r="E110" s="110"/>
      <c r="F110" s="166"/>
      <c r="G110" s="131"/>
      <c r="H110" s="121"/>
      <c r="I110" s="134"/>
      <c r="J110" s="124" t="str" cm="1">
        <f t="array" ref="J110">IF(($F110="Market Rate"),"N/A",
IF(OR($E110&lt;0,$E110=""),"",
IF($E110&lt;7,
IF($F110="50% AMI",INDEX($J$35:$J$41,$E110+1,1),
IF($F110="60% AMI",INDEX($O$35:$O$41,$E110+1,1),"")),
IF($F110="50% AMI",$J$40*(($E110-6)*0.15+1),IF($F110="60% AMI",$O$40*(($E110-5)*0.15+1),"")))))</f>
        <v/>
      </c>
      <c r="K110" s="111">
        <f t="shared" si="13"/>
        <v>0</v>
      </c>
      <c r="L110" s="125" t="str" cm="1">
        <f t="array" ref="L110">IF(($F110="Market Rate"),"N/A",
IF(OR($E110&lt;0,$E110=""),"",
IF($E110&lt;7,
IF($F110="50% AMI",INDEX($K$35:$K$41,$E110+1,1),
IF($F110="60% AMI",INDEX($P$35:$P$41,$E110+1,1),"")),
IF($F110="50% AMI",$K$40*(($E110-6)*0.15+1),IF($F110="60% AMI",$P$40*(($E110-5)*0.15+1),"")))))</f>
        <v/>
      </c>
      <c r="M110" s="70"/>
      <c r="N110" s="70"/>
      <c r="O110" s="70"/>
      <c r="P110" s="70"/>
      <c r="Q110" s="163"/>
      <c r="R110" s="11"/>
      <c r="AC110"/>
      <c r="AD110" s="41">
        <f t="shared" si="21"/>
        <v>0</v>
      </c>
      <c r="AE110" s="41">
        <f t="shared" si="21"/>
        <v>0</v>
      </c>
      <c r="AF110" s="41" t="e">
        <f>#REF!</f>
        <v>#REF!</v>
      </c>
      <c r="AG110" s="41">
        <f t="shared" si="22"/>
        <v>0</v>
      </c>
      <c r="AH110" s="41">
        <f t="shared" si="22"/>
        <v>0</v>
      </c>
      <c r="AI110" s="41">
        <f t="shared" si="23"/>
        <v>0</v>
      </c>
      <c r="AJ110" s="41">
        <f t="shared" si="24"/>
        <v>0</v>
      </c>
      <c r="AK110" s="44">
        <f t="shared" si="25"/>
        <v>0</v>
      </c>
      <c r="AL110"/>
      <c r="AM110"/>
      <c r="AN110"/>
    </row>
    <row r="111" spans="2:40" s="18" customFormat="1" ht="30" customHeight="1" x14ac:dyDescent="0.4">
      <c r="B111" s="11"/>
      <c r="C111" s="135"/>
      <c r="D111" s="109"/>
      <c r="E111" s="110"/>
      <c r="F111" s="166"/>
      <c r="G111" s="131"/>
      <c r="H111" s="121"/>
      <c r="I111" s="134"/>
      <c r="J111" s="124" t="str" cm="1">
        <f t="array" ref="J111">IF(($F111="Market Rate"),"N/A",
IF(OR($E111&lt;0,$E111=""),"",
IF($E111&lt;7,
IF($F111="50% AMI",INDEX($J$35:$J$41,$E111+1,1),
IF($F111="60% AMI",INDEX($O$35:$O$41,$E111+1,1),"")),
IF($F111="50% AMI",$J$40*(($E111-6)*0.15+1),IF($F111="60% AMI",$O$40*(($E111-5)*0.15+1),"")))))</f>
        <v/>
      </c>
      <c r="K111" s="111">
        <f t="shared" si="13"/>
        <v>0</v>
      </c>
      <c r="L111" s="125" t="str" cm="1">
        <f t="array" ref="L111">IF(($F111="Market Rate"),"N/A",
IF(OR($E111&lt;0,$E111=""),"",
IF($E111&lt;7,
IF($F111="50% AMI",INDEX($K$35:$K$41,$E111+1,1),
IF($F111="60% AMI",INDEX($P$35:$P$41,$E111+1,1),"")),
IF($F111="50% AMI",$K$40*(($E111-6)*0.15+1),IF($F111="60% AMI",$P$40*(($E111-5)*0.15+1),"")))))</f>
        <v/>
      </c>
      <c r="M111" s="70"/>
      <c r="N111" s="70"/>
      <c r="O111" s="70"/>
      <c r="P111" s="70"/>
      <c r="Q111" s="163"/>
      <c r="R111" s="11"/>
      <c r="AC111"/>
      <c r="AD111" s="41">
        <f t="shared" ref="AD111:AE113" si="26">C493</f>
        <v>0</v>
      </c>
      <c r="AE111" s="41">
        <f t="shared" si="26"/>
        <v>0</v>
      </c>
      <c r="AF111" s="41" t="e">
        <f>#REF!</f>
        <v>#REF!</v>
      </c>
      <c r="AG111" s="41">
        <f t="shared" ref="AG111:AH113" si="27">E493</f>
        <v>0</v>
      </c>
      <c r="AH111" s="41">
        <f t="shared" si="27"/>
        <v>0</v>
      </c>
      <c r="AI111" s="41">
        <f>J493</f>
        <v>0</v>
      </c>
      <c r="AJ111" s="41">
        <f>L493</f>
        <v>0</v>
      </c>
      <c r="AK111" s="44">
        <f>P493</f>
        <v>0</v>
      </c>
      <c r="AL111"/>
      <c r="AM111"/>
      <c r="AN111"/>
    </row>
    <row r="112" spans="2:40" s="18" customFormat="1" ht="30" customHeight="1" x14ac:dyDescent="0.4">
      <c r="B112" s="11"/>
      <c r="C112" s="135"/>
      <c r="D112" s="109"/>
      <c r="E112" s="110"/>
      <c r="F112" s="166"/>
      <c r="G112" s="131"/>
      <c r="H112" s="121"/>
      <c r="I112" s="134"/>
      <c r="J112" s="124" t="str" cm="1">
        <f t="array" ref="J112">IF(($F112="Market Rate"),"N/A",
IF(OR($E112&lt;0,$E112=""),"",
IF($E112&lt;7,
IF($F112="50% AMI",INDEX($J$35:$J$41,$E112+1,1),
IF($F112="60% AMI",INDEX($O$35:$O$41,$E112+1,1),"")),
IF($F112="50% AMI",$J$40*(($E112-6)*0.15+1),IF($F112="60% AMI",$O$40*(($E112-5)*0.15+1),"")))))</f>
        <v/>
      </c>
      <c r="K112" s="111">
        <f t="shared" si="13"/>
        <v>0</v>
      </c>
      <c r="L112" s="125" t="str" cm="1">
        <f t="array" ref="L112">IF(($F112="Market Rate"),"N/A",
IF(OR($E112&lt;0,$E112=""),"",
IF($E112&lt;7,
IF($F112="50% AMI",INDEX($K$35:$K$41,$E112+1,1),
IF($F112="60% AMI",INDEX($P$35:$P$41,$E112+1,1),"")),
IF($F112="50% AMI",$K$40*(($E112-6)*0.15+1),IF($F112="60% AMI",$P$40*(($E112-5)*0.15+1),"")))))</f>
        <v/>
      </c>
      <c r="M112" s="70"/>
      <c r="N112" s="70"/>
      <c r="O112" s="70"/>
      <c r="P112" s="70"/>
      <c r="Q112" s="163"/>
      <c r="R112" s="11"/>
      <c r="AC112"/>
      <c r="AD112" s="41">
        <f t="shared" si="26"/>
        <v>0</v>
      </c>
      <c r="AE112" s="41">
        <f t="shared" si="26"/>
        <v>0</v>
      </c>
      <c r="AF112" s="41" t="e">
        <f>#REF!</f>
        <v>#REF!</v>
      </c>
      <c r="AG112" s="41">
        <f t="shared" si="27"/>
        <v>0</v>
      </c>
      <c r="AH112" s="41">
        <f t="shared" si="27"/>
        <v>0</v>
      </c>
      <c r="AI112" s="41">
        <f>J494</f>
        <v>0</v>
      </c>
      <c r="AJ112" s="41">
        <f>L494</f>
        <v>0</v>
      </c>
      <c r="AK112" s="44">
        <f>P494</f>
        <v>0</v>
      </c>
      <c r="AL112"/>
      <c r="AM112"/>
      <c r="AN112"/>
    </row>
    <row r="113" spans="2:40" s="18" customFormat="1" ht="30" customHeight="1" x14ac:dyDescent="0.4">
      <c r="B113" s="11"/>
      <c r="C113" s="135"/>
      <c r="D113" s="109"/>
      <c r="E113" s="110"/>
      <c r="F113" s="166"/>
      <c r="G113" s="131"/>
      <c r="H113" s="121"/>
      <c r="I113" s="134"/>
      <c r="J113" s="124" t="str" cm="1">
        <f t="array" ref="J113">IF(($F113="Market Rate"),"N/A",
IF(OR($E113&lt;0,$E113=""),"",
IF($E113&lt;7,
IF($F113="50% AMI",INDEX($J$35:$J$41,$E113+1,1),
IF($F113="60% AMI",INDEX($O$35:$O$41,$E113+1,1),"")),
IF($F113="50% AMI",$J$40*(($E113-6)*0.15+1),IF($F113="60% AMI",$O$40*(($E113-5)*0.15+1),"")))))</f>
        <v/>
      </c>
      <c r="K113" s="111">
        <f t="shared" si="13"/>
        <v>0</v>
      </c>
      <c r="L113" s="125" t="str" cm="1">
        <f t="array" ref="L113">IF(($F113="Market Rate"),"N/A",
IF(OR($E113&lt;0,$E113=""),"",
IF($E113&lt;7,
IF($F113="50% AMI",INDEX($K$35:$K$41,$E113+1,1),
IF($F113="60% AMI",INDEX($P$35:$P$41,$E113+1,1),"")),
IF($F113="50% AMI",$K$40*(($E113-6)*0.15+1),IF($F113="60% AMI",$P$40*(($E113-5)*0.15+1),"")))))</f>
        <v/>
      </c>
      <c r="M113" s="70"/>
      <c r="N113" s="70"/>
      <c r="O113" s="70"/>
      <c r="P113" s="70"/>
      <c r="Q113" s="163"/>
      <c r="R113" s="11"/>
      <c r="AC113"/>
      <c r="AD113" s="41">
        <f t="shared" si="26"/>
        <v>0</v>
      </c>
      <c r="AE113" s="41">
        <f t="shared" si="26"/>
        <v>0</v>
      </c>
      <c r="AF113" s="41" t="e">
        <f>#REF!</f>
        <v>#REF!</v>
      </c>
      <c r="AG113" s="41">
        <f t="shared" si="27"/>
        <v>0</v>
      </c>
      <c r="AH113" s="41">
        <f t="shared" si="27"/>
        <v>0</v>
      </c>
      <c r="AI113" s="41">
        <f>J495</f>
        <v>0</v>
      </c>
      <c r="AJ113" s="41">
        <f>L495</f>
        <v>0</v>
      </c>
      <c r="AK113" s="44">
        <f>P495</f>
        <v>0</v>
      </c>
      <c r="AL113"/>
      <c r="AM113"/>
      <c r="AN113"/>
    </row>
    <row r="114" spans="2:40" s="18" customFormat="1" ht="30" customHeight="1" x14ac:dyDescent="0.4">
      <c r="B114" s="11"/>
      <c r="C114" s="135"/>
      <c r="D114" s="109"/>
      <c r="E114" s="110"/>
      <c r="F114" s="166"/>
      <c r="G114" s="131"/>
      <c r="H114" s="121"/>
      <c r="I114" s="134"/>
      <c r="J114" s="124" t="str" cm="1">
        <f t="array" ref="J114">IF(($F114="Market Rate"),"N/A",
IF(OR($E114&lt;0,$E114=""),"",
IF($E114&lt;7,
IF($F114="50% AMI",INDEX($J$35:$J$41,$E114+1,1),
IF($F114="60% AMI",INDEX($O$35:$O$41,$E114+1,1),"")),
IF($F114="50% AMI",$J$40*(($E114-6)*0.15+1),IF($F114="60% AMI",$O$40*(($E114-5)*0.15+1),"")))))</f>
        <v/>
      </c>
      <c r="K114" s="111">
        <f t="shared" si="13"/>
        <v>0</v>
      </c>
      <c r="L114" s="125" t="str" cm="1">
        <f t="array" ref="L114">IF(($F114="Market Rate"),"N/A",
IF(OR($E114&lt;0,$E114=""),"",
IF($E114&lt;7,
IF($F114="50% AMI",INDEX($K$35:$K$41,$E114+1,1),
IF($F114="60% AMI",INDEX($P$35:$P$41,$E114+1,1),"")),
IF($F114="50% AMI",$K$40*(($E114-6)*0.15+1),IF($F114="60% AMI",$P$40*(($E114-5)*0.15+1),"")))))</f>
        <v/>
      </c>
      <c r="M114" s="70"/>
      <c r="N114" s="70"/>
      <c r="O114" s="70"/>
      <c r="P114" s="70"/>
      <c r="Q114" s="163"/>
      <c r="R114" s="11"/>
      <c r="AC114"/>
      <c r="AD114" s="41">
        <f t="shared" ref="AD114:AE120" si="28">D201</f>
        <v>0</v>
      </c>
      <c r="AE114" s="41">
        <f t="shared" si="28"/>
        <v>0</v>
      </c>
      <c r="AF114" s="41" t="e">
        <f>#REF!</f>
        <v>#REF!</v>
      </c>
      <c r="AG114" s="41">
        <f t="shared" ref="AG114:AH120" si="29">F201</f>
        <v>0</v>
      </c>
      <c r="AH114" s="41">
        <f t="shared" si="29"/>
        <v>0</v>
      </c>
      <c r="AI114" s="41">
        <f t="shared" ref="AI114:AI120" si="30">K201</f>
        <v>0</v>
      </c>
      <c r="AJ114" s="41" t="e">
        <f>#REF!</f>
        <v>#REF!</v>
      </c>
      <c r="AK114" s="44">
        <f t="shared" ref="AK114:AK120" si="31">P201</f>
        <v>0</v>
      </c>
      <c r="AL114"/>
      <c r="AM114"/>
      <c r="AN114"/>
    </row>
    <row r="115" spans="2:40" s="18" customFormat="1" ht="30" customHeight="1" x14ac:dyDescent="0.4">
      <c r="B115" s="11"/>
      <c r="C115" s="135"/>
      <c r="D115" s="109"/>
      <c r="E115" s="110"/>
      <c r="F115" s="166"/>
      <c r="G115" s="131"/>
      <c r="H115" s="121"/>
      <c r="I115" s="134"/>
      <c r="J115" s="124" t="str" cm="1">
        <f t="array" ref="J115">IF(($F115="Market Rate"),"N/A",
IF(OR($E115&lt;0,$E115=""),"",
IF($E115&lt;7,
IF($F115="50% AMI",INDEX($J$35:$J$41,$E115+1,1),
IF($F115="60% AMI",INDEX($O$35:$O$41,$E115+1,1),"")),
IF($F115="50% AMI",$J$40*(($E115-6)*0.15+1),IF($F115="60% AMI",$O$40*(($E115-5)*0.15+1),"")))))</f>
        <v/>
      </c>
      <c r="K115" s="111">
        <f t="shared" si="13"/>
        <v>0</v>
      </c>
      <c r="L115" s="125" t="str" cm="1">
        <f t="array" ref="L115">IF(($F115="Market Rate"),"N/A",
IF(OR($E115&lt;0,$E115=""),"",
IF($E115&lt;7,
IF($F115="50% AMI",INDEX($K$35:$K$41,$E115+1,1),
IF($F115="60% AMI",INDEX($P$35:$P$41,$E115+1,1),"")),
IF($F115="50% AMI",$K$40*(($E115-6)*0.15+1),IF($F115="60% AMI",$P$40*(($E115-5)*0.15+1),"")))))</f>
        <v/>
      </c>
      <c r="M115" s="70"/>
      <c r="N115" s="70"/>
      <c r="O115" s="70"/>
      <c r="P115" s="70"/>
      <c r="Q115" s="163"/>
      <c r="R115" s="11"/>
      <c r="AC115"/>
      <c r="AD115" s="41">
        <f t="shared" si="28"/>
        <v>0</v>
      </c>
      <c r="AE115" s="41">
        <f t="shared" si="28"/>
        <v>0</v>
      </c>
      <c r="AF115" s="41" t="e">
        <f>#REF!</f>
        <v>#REF!</v>
      </c>
      <c r="AG115" s="41">
        <f t="shared" si="29"/>
        <v>0</v>
      </c>
      <c r="AH115" s="41">
        <f t="shared" si="29"/>
        <v>0</v>
      </c>
      <c r="AI115" s="41">
        <f t="shared" si="30"/>
        <v>0</v>
      </c>
      <c r="AJ115" s="41" t="e">
        <f>#REF!</f>
        <v>#REF!</v>
      </c>
      <c r="AK115" s="44">
        <f t="shared" si="31"/>
        <v>0</v>
      </c>
      <c r="AL115"/>
      <c r="AM115"/>
      <c r="AN115"/>
    </row>
    <row r="116" spans="2:40" s="18" customFormat="1" ht="30" customHeight="1" x14ac:dyDescent="0.4">
      <c r="B116" s="11"/>
      <c r="C116" s="135"/>
      <c r="D116" s="109"/>
      <c r="E116" s="110"/>
      <c r="F116" s="166"/>
      <c r="G116" s="131"/>
      <c r="H116" s="121"/>
      <c r="I116" s="134"/>
      <c r="J116" s="124" t="str" cm="1">
        <f t="array" ref="J116">IF(($F116="Market Rate"),"N/A",
IF(OR($E116&lt;0,$E116=""),"",
IF($E116&lt;7,
IF($F116="50% AMI",INDEX($J$35:$J$41,$E116+1,1),
IF($F116="60% AMI",INDEX($O$35:$O$41,$E116+1,1),"")),
IF($F116="50% AMI",$J$40*(($E116-6)*0.15+1),IF($F116="60% AMI",$O$40*(($E116-5)*0.15+1),"")))))</f>
        <v/>
      </c>
      <c r="K116" s="111">
        <f t="shared" si="13"/>
        <v>0</v>
      </c>
      <c r="L116" s="125" t="str" cm="1">
        <f t="array" ref="L116">IF(($F116="Market Rate"),"N/A",
IF(OR($E116&lt;0,$E116=""),"",
IF($E116&lt;7,
IF($F116="50% AMI",INDEX($K$35:$K$41,$E116+1,1),
IF($F116="60% AMI",INDEX($P$35:$P$41,$E116+1,1),"")),
IF($F116="50% AMI",$K$40*(($E116-6)*0.15+1),IF($F116="60% AMI",$P$40*(($E116-5)*0.15+1),"")))))</f>
        <v/>
      </c>
      <c r="M116" s="70"/>
      <c r="N116" s="70"/>
      <c r="O116" s="70"/>
      <c r="P116" s="70"/>
      <c r="Q116" s="163"/>
      <c r="R116" s="11"/>
      <c r="AC116"/>
      <c r="AD116" s="41">
        <f t="shared" si="28"/>
        <v>0</v>
      </c>
      <c r="AE116" s="41">
        <f t="shared" si="28"/>
        <v>0</v>
      </c>
      <c r="AF116" s="41" t="e">
        <f>#REF!</f>
        <v>#REF!</v>
      </c>
      <c r="AG116" s="41">
        <f t="shared" si="29"/>
        <v>0</v>
      </c>
      <c r="AH116" s="41">
        <f t="shared" si="29"/>
        <v>0</v>
      </c>
      <c r="AI116" s="41">
        <f t="shared" si="30"/>
        <v>0</v>
      </c>
      <c r="AJ116" s="41" t="e">
        <f>#REF!</f>
        <v>#REF!</v>
      </c>
      <c r="AK116" s="44">
        <f t="shared" si="31"/>
        <v>0</v>
      </c>
      <c r="AL116"/>
      <c r="AM116"/>
      <c r="AN116"/>
    </row>
    <row r="117" spans="2:40" s="18" customFormat="1" ht="30" customHeight="1" x14ac:dyDescent="0.4">
      <c r="B117" s="11"/>
      <c r="C117" s="135"/>
      <c r="D117" s="109"/>
      <c r="E117" s="110"/>
      <c r="F117" s="166"/>
      <c r="G117" s="131"/>
      <c r="H117" s="121"/>
      <c r="I117" s="134"/>
      <c r="J117" s="124" t="str" cm="1">
        <f t="array" ref="J117">IF(($F117="Market Rate"),"N/A",
IF(OR($E117&lt;0,$E117=""),"",
IF($E117&lt;7,
IF($F117="50% AMI",INDEX($J$35:$J$41,$E117+1,1),
IF($F117="60% AMI",INDEX($O$35:$O$41,$E117+1,1),"")),
IF($F117="50% AMI",$J$40*(($E117-6)*0.15+1),IF($F117="60% AMI",$O$40*(($E117-5)*0.15+1),"")))))</f>
        <v/>
      </c>
      <c r="K117" s="111">
        <f t="shared" si="13"/>
        <v>0</v>
      </c>
      <c r="L117" s="125" t="str" cm="1">
        <f t="array" ref="L117">IF(($F117="Market Rate"),"N/A",
IF(OR($E117&lt;0,$E117=""),"",
IF($E117&lt;7,
IF($F117="50% AMI",INDEX($K$35:$K$41,$E117+1,1),
IF($F117="60% AMI",INDEX($P$35:$P$41,$E117+1,1),"")),
IF($F117="50% AMI",$K$40*(($E117-6)*0.15+1),IF($F117="60% AMI",$P$40*(($E117-5)*0.15+1),"")))))</f>
        <v/>
      </c>
      <c r="M117" s="70"/>
      <c r="N117" s="70"/>
      <c r="O117" s="70"/>
      <c r="P117" s="70"/>
      <c r="Q117" s="163"/>
      <c r="R117" s="11"/>
      <c r="AC117"/>
      <c r="AD117" s="41">
        <f t="shared" si="28"/>
        <v>0</v>
      </c>
      <c r="AE117" s="41">
        <f t="shared" si="28"/>
        <v>0</v>
      </c>
      <c r="AF117" s="41" t="e">
        <f>#REF!</f>
        <v>#REF!</v>
      </c>
      <c r="AG117" s="41">
        <f t="shared" si="29"/>
        <v>0</v>
      </c>
      <c r="AH117" s="41">
        <f t="shared" si="29"/>
        <v>0</v>
      </c>
      <c r="AI117" s="41">
        <f t="shared" si="30"/>
        <v>0</v>
      </c>
      <c r="AJ117" s="41" t="e">
        <f>#REF!</f>
        <v>#REF!</v>
      </c>
      <c r="AK117" s="44">
        <f t="shared" si="31"/>
        <v>0</v>
      </c>
      <c r="AL117"/>
      <c r="AM117"/>
      <c r="AN117"/>
    </row>
    <row r="118" spans="2:40" s="18" customFormat="1" ht="30" customHeight="1" x14ac:dyDescent="0.4">
      <c r="B118" s="11"/>
      <c r="C118" s="135"/>
      <c r="D118" s="109"/>
      <c r="E118" s="110"/>
      <c r="F118" s="166"/>
      <c r="G118" s="131"/>
      <c r="H118" s="121"/>
      <c r="I118" s="134"/>
      <c r="J118" s="124" t="str" cm="1">
        <f t="array" ref="J118">IF(($F118="Market Rate"),"N/A",
IF(OR($E118&lt;0,$E118=""),"",
IF($E118&lt;7,
IF($F118="50% AMI",INDEX($J$35:$J$41,$E118+1,1),
IF($F118="60% AMI",INDEX($O$35:$O$41,$E118+1,1),"")),
IF($F118="50% AMI",$J$40*(($E118-6)*0.15+1),IF($F118="60% AMI",$O$40*(($E118-5)*0.15+1),"")))))</f>
        <v/>
      </c>
      <c r="K118" s="111">
        <f t="shared" si="13"/>
        <v>0</v>
      </c>
      <c r="L118" s="125" t="str" cm="1">
        <f t="array" ref="L118">IF(($F118="Market Rate"),"N/A",
IF(OR($E118&lt;0,$E118=""),"",
IF($E118&lt;7,
IF($F118="50% AMI",INDEX($K$35:$K$41,$E118+1,1),
IF($F118="60% AMI",INDEX($P$35:$P$41,$E118+1,1),"")),
IF($F118="50% AMI",$K$40*(($E118-6)*0.15+1),IF($F118="60% AMI",$P$40*(($E118-5)*0.15+1),"")))))</f>
        <v/>
      </c>
      <c r="M118" s="70"/>
      <c r="N118" s="70"/>
      <c r="O118" s="70"/>
      <c r="P118" s="70"/>
      <c r="Q118" s="163"/>
      <c r="R118" s="11"/>
      <c r="AC118"/>
      <c r="AD118" s="41">
        <f t="shared" si="28"/>
        <v>0</v>
      </c>
      <c r="AE118" s="41">
        <f t="shared" si="28"/>
        <v>0</v>
      </c>
      <c r="AF118" s="41" t="e">
        <f>#REF!</f>
        <v>#REF!</v>
      </c>
      <c r="AG118" s="41">
        <f t="shared" si="29"/>
        <v>0</v>
      </c>
      <c r="AH118" s="41">
        <f t="shared" si="29"/>
        <v>0</v>
      </c>
      <c r="AI118" s="41">
        <f t="shared" si="30"/>
        <v>0</v>
      </c>
      <c r="AJ118" s="41" t="e">
        <f>#REF!</f>
        <v>#REF!</v>
      </c>
      <c r="AK118" s="44">
        <f t="shared" si="31"/>
        <v>0</v>
      </c>
      <c r="AL118"/>
      <c r="AM118"/>
      <c r="AN118"/>
    </row>
    <row r="119" spans="2:40" s="18" customFormat="1" ht="30" customHeight="1" x14ac:dyDescent="0.4">
      <c r="B119" s="11"/>
      <c r="C119" s="135"/>
      <c r="D119" s="109"/>
      <c r="E119" s="110"/>
      <c r="F119" s="166"/>
      <c r="G119" s="131"/>
      <c r="H119" s="121"/>
      <c r="I119" s="134"/>
      <c r="J119" s="124" t="str" cm="1">
        <f t="array" ref="J119">IF(($F119="Market Rate"),"N/A",
IF(OR($E119&lt;0,$E119=""),"",
IF($E119&lt;7,
IF($F119="50% AMI",INDEX($J$35:$J$41,$E119+1,1),
IF($F119="60% AMI",INDEX($O$35:$O$41,$E119+1,1),"")),
IF($F119="50% AMI",$J$40*(($E119-6)*0.15+1),IF($F119="60% AMI",$O$40*(($E119-5)*0.15+1),"")))))</f>
        <v/>
      </c>
      <c r="K119" s="111">
        <f t="shared" si="13"/>
        <v>0</v>
      </c>
      <c r="L119" s="125" t="str" cm="1">
        <f t="array" ref="L119">IF(($F119="Market Rate"),"N/A",
IF(OR($E119&lt;0,$E119=""),"",
IF($E119&lt;7,
IF($F119="50% AMI",INDEX($K$35:$K$41,$E119+1,1),
IF($F119="60% AMI",INDEX($P$35:$P$41,$E119+1,1),"")),
IF($F119="50% AMI",$K$40*(($E119-6)*0.15+1),IF($F119="60% AMI",$P$40*(($E119-5)*0.15+1),"")))))</f>
        <v/>
      </c>
      <c r="M119" s="70"/>
      <c r="N119" s="70"/>
      <c r="O119" s="70"/>
      <c r="P119" s="70"/>
      <c r="Q119" s="163"/>
      <c r="R119" s="11"/>
      <c r="AC119"/>
      <c r="AD119" s="41">
        <f t="shared" si="28"/>
        <v>0</v>
      </c>
      <c r="AE119" s="41">
        <f t="shared" si="28"/>
        <v>0</v>
      </c>
      <c r="AF119" s="41" t="e">
        <f>#REF!</f>
        <v>#REF!</v>
      </c>
      <c r="AG119" s="41">
        <f t="shared" si="29"/>
        <v>0</v>
      </c>
      <c r="AH119" s="41">
        <f t="shared" si="29"/>
        <v>0</v>
      </c>
      <c r="AI119" s="41">
        <f t="shared" si="30"/>
        <v>0</v>
      </c>
      <c r="AJ119" s="41" t="e">
        <f>#REF!</f>
        <v>#REF!</v>
      </c>
      <c r="AK119" s="44">
        <f t="shared" si="31"/>
        <v>0</v>
      </c>
      <c r="AL119"/>
      <c r="AM119"/>
      <c r="AN119"/>
    </row>
    <row r="120" spans="2:40" s="18" customFormat="1" ht="30" customHeight="1" x14ac:dyDescent="0.4">
      <c r="B120" s="11"/>
      <c r="C120" s="135"/>
      <c r="D120" s="109"/>
      <c r="E120" s="110"/>
      <c r="F120" s="166"/>
      <c r="G120" s="131"/>
      <c r="H120" s="121"/>
      <c r="I120" s="134"/>
      <c r="J120" s="124" t="str" cm="1">
        <f t="array" ref="J120">IF(($F120="Market Rate"),"N/A",
IF(OR($E120&lt;0,$E120=""),"",
IF($E120&lt;7,
IF($F120="50% AMI",INDEX($J$35:$J$41,$E120+1,1),
IF($F120="60% AMI",INDEX($O$35:$O$41,$E120+1,1),"")),
IF($F120="50% AMI",$J$40*(($E120-6)*0.15+1),IF($F120="60% AMI",$O$40*(($E120-5)*0.15+1),"")))))</f>
        <v/>
      </c>
      <c r="K120" s="111">
        <f t="shared" si="13"/>
        <v>0</v>
      </c>
      <c r="L120" s="125" t="str" cm="1">
        <f t="array" ref="L120">IF(($F120="Market Rate"),"N/A",
IF(OR($E120&lt;0,$E120=""),"",
IF($E120&lt;7,
IF($F120="50% AMI",INDEX($K$35:$K$41,$E120+1,1),
IF($F120="60% AMI",INDEX($P$35:$P$41,$E120+1,1),"")),
IF($F120="50% AMI",$K$40*(($E120-6)*0.15+1),IF($F120="60% AMI",$P$40*(($E120-5)*0.15+1),"")))))</f>
        <v/>
      </c>
      <c r="M120" s="70"/>
      <c r="N120" s="70"/>
      <c r="O120" s="70"/>
      <c r="P120" s="70"/>
      <c r="Q120" s="163"/>
      <c r="R120" s="11"/>
      <c r="AC120"/>
      <c r="AD120" s="41">
        <f t="shared" si="28"/>
        <v>0</v>
      </c>
      <c r="AE120" s="41">
        <f t="shared" si="28"/>
        <v>0</v>
      </c>
      <c r="AF120" s="41" t="e">
        <f>#REF!</f>
        <v>#REF!</v>
      </c>
      <c r="AG120" s="41">
        <f t="shared" si="29"/>
        <v>0</v>
      </c>
      <c r="AH120" s="41">
        <f t="shared" si="29"/>
        <v>0</v>
      </c>
      <c r="AI120" s="41">
        <f t="shared" si="30"/>
        <v>0</v>
      </c>
      <c r="AJ120" s="41" t="e">
        <f>#REF!</f>
        <v>#REF!</v>
      </c>
      <c r="AK120" s="44">
        <f t="shared" si="31"/>
        <v>0</v>
      </c>
      <c r="AL120"/>
      <c r="AM120"/>
      <c r="AN120"/>
    </row>
    <row r="121" spans="2:40" s="18" customFormat="1" ht="30" customHeight="1" x14ac:dyDescent="0.4">
      <c r="B121" s="11"/>
      <c r="C121" s="135"/>
      <c r="D121" s="109"/>
      <c r="E121" s="110"/>
      <c r="F121" s="166"/>
      <c r="G121" s="131"/>
      <c r="H121" s="121"/>
      <c r="I121" s="134"/>
      <c r="J121" s="124" t="str" cm="1">
        <f t="array" ref="J121">IF(($F121="Market Rate"),"N/A",
IF(OR($E121&lt;0,$E121=""),"",
IF($E121&lt;7,
IF($F121="50% AMI",INDEX($J$35:$J$41,$E121+1,1),
IF($F121="60% AMI",INDEX($O$35:$O$41,$E121+1,1),"")),
IF($F121="50% AMI",$J$40*(($E121-6)*0.15+1),IF($F121="60% AMI",$O$40*(($E121-5)*0.15+1),"")))))</f>
        <v/>
      </c>
      <c r="K121" s="111">
        <f t="shared" si="13"/>
        <v>0</v>
      </c>
      <c r="L121" s="125" t="str" cm="1">
        <f t="array" ref="L121">IF(($F121="Market Rate"),"N/A",
IF(OR($E121&lt;0,$E121=""),"",
IF($E121&lt;7,
IF($F121="50% AMI",INDEX($K$35:$K$41,$E121+1,1),
IF($F121="60% AMI",INDEX($P$35:$P$41,$E121+1,1),"")),
IF($F121="50% AMI",$K$40*(($E121-6)*0.15+1),IF($F121="60% AMI",$P$40*(($E121-5)*0.15+1),"")))))</f>
        <v/>
      </c>
      <c r="M121" s="70"/>
      <c r="N121" s="70"/>
      <c r="O121" s="70"/>
      <c r="P121" s="70"/>
      <c r="Q121" s="163"/>
      <c r="R121" s="11"/>
      <c r="AC121"/>
      <c r="AD121" s="41">
        <f>D225</f>
        <v>0</v>
      </c>
      <c r="AE121" s="41">
        <f>E225</f>
        <v>0</v>
      </c>
      <c r="AF121" s="41" t="e">
        <f>#REF!</f>
        <v>#REF!</v>
      </c>
      <c r="AG121" s="41">
        <f>F225</f>
        <v>0</v>
      </c>
      <c r="AH121" s="41">
        <f>G225</f>
        <v>0</v>
      </c>
      <c r="AI121" s="41">
        <f>K225</f>
        <v>0</v>
      </c>
      <c r="AJ121" s="41" t="e">
        <f>#REF!</f>
        <v>#REF!</v>
      </c>
      <c r="AK121" s="44">
        <f t="shared" ref="AK121" si="32">P225</f>
        <v>0</v>
      </c>
      <c r="AL121"/>
      <c r="AM121"/>
      <c r="AN121"/>
    </row>
    <row r="122" spans="2:40" s="18" customFormat="1" ht="30" customHeight="1" x14ac:dyDescent="0.4">
      <c r="B122" s="11"/>
      <c r="C122" s="135"/>
      <c r="D122" s="109"/>
      <c r="E122" s="110"/>
      <c r="F122" s="166"/>
      <c r="G122" s="131"/>
      <c r="H122" s="121"/>
      <c r="I122" s="134"/>
      <c r="J122" s="124" t="str" cm="1">
        <f t="array" ref="J122">IF(($F122="Market Rate"),"N/A",
IF(OR($E122&lt;0,$E122=""),"",
IF($E122&lt;7,
IF($F122="50% AMI",INDEX($J$35:$J$41,$E122+1,1),
IF($F122="60% AMI",INDEX($O$35:$O$41,$E122+1,1),"")),
IF($F122="50% AMI",$J$40*(($E122-6)*0.15+1),IF($F122="60% AMI",$O$40*(($E122-5)*0.15+1),"")))))</f>
        <v/>
      </c>
      <c r="K122" s="111">
        <f t="shared" si="13"/>
        <v>0</v>
      </c>
      <c r="L122" s="125" t="str" cm="1">
        <f t="array" ref="L122">IF(($F122="Market Rate"),"N/A",
IF(OR($E122&lt;0,$E122=""),"",
IF($E122&lt;7,
IF($F122="50% AMI",INDEX($K$35:$K$41,$E122+1,1),
IF($F122="60% AMI",INDEX($P$35:$P$41,$E122+1,1),"")),
IF($F122="50% AMI",$K$40*(($E122-6)*0.15+1),IF($F122="60% AMI",$P$40*(($E122-5)*0.15+1),"")))))</f>
        <v/>
      </c>
      <c r="M122" s="70"/>
      <c r="N122" s="70"/>
      <c r="O122" s="70"/>
      <c r="P122" s="70"/>
      <c r="Q122" s="163"/>
      <c r="R122" s="11"/>
      <c r="AC122"/>
      <c r="AD122" s="41">
        <f>D226</f>
        <v>0</v>
      </c>
      <c r="AE122" s="41">
        <f>E226</f>
        <v>0</v>
      </c>
      <c r="AF122" s="41" t="e">
        <f>#REF!</f>
        <v>#REF!</v>
      </c>
      <c r="AG122" s="41">
        <f>F226</f>
        <v>0</v>
      </c>
      <c r="AH122" s="41">
        <f>G226</f>
        <v>0</v>
      </c>
      <c r="AI122" s="41">
        <f>K226</f>
        <v>0</v>
      </c>
      <c r="AJ122" s="41" t="e">
        <f>#REF!</f>
        <v>#REF!</v>
      </c>
      <c r="AK122" s="44">
        <f>P226</f>
        <v>0</v>
      </c>
      <c r="AL122"/>
      <c r="AM122"/>
      <c r="AN122"/>
    </row>
    <row r="123" spans="2:40" s="18" customFormat="1" ht="30" customHeight="1" x14ac:dyDescent="0.4">
      <c r="B123" s="11"/>
      <c r="C123" s="135"/>
      <c r="D123" s="109"/>
      <c r="E123" s="110"/>
      <c r="F123" s="166"/>
      <c r="G123" s="131"/>
      <c r="H123" s="121"/>
      <c r="I123" s="134"/>
      <c r="J123" s="124" t="str" cm="1">
        <f t="array" ref="J123">IF(($F123="Market Rate"),"N/A",
IF(OR($E123&lt;0,$E123=""),"",
IF($E123&lt;7,
IF($F123="50% AMI",INDEX($J$35:$J$41,$E123+1,1),
IF($F123="60% AMI",INDEX($O$35:$O$41,$E123+1,1),"")),
IF($F123="50% AMI",$J$40*(($E123-6)*0.15+1),IF($F123="60% AMI",$O$40*(($E123-5)*0.15+1),"")))))</f>
        <v/>
      </c>
      <c r="K123" s="111">
        <f t="shared" si="13"/>
        <v>0</v>
      </c>
      <c r="L123" s="125" t="str" cm="1">
        <f t="array" ref="L123">IF(($F123="Market Rate"),"N/A",
IF(OR($E123&lt;0,$E123=""),"",
IF($E123&lt;7,
IF($F123="50% AMI",INDEX($K$35:$K$41,$E123+1,1),
IF($F123="60% AMI",INDEX($P$35:$P$41,$E123+1,1),"")),
IF($F123="50% AMI",$K$40*(($E123-6)*0.15+1),IF($F123="60% AMI",$P$40*(($E123-5)*0.15+1),"")))))</f>
        <v/>
      </c>
      <c r="M123" s="70"/>
      <c r="N123" s="70"/>
      <c r="O123" s="70"/>
      <c r="P123" s="70"/>
      <c r="Q123" s="163"/>
      <c r="R123" s="11"/>
      <c r="AC123"/>
      <c r="AD123" s="41">
        <f>D441</f>
        <v>0</v>
      </c>
      <c r="AE123" s="41">
        <f>E441</f>
        <v>0</v>
      </c>
      <c r="AF123" s="41" t="e">
        <f>#REF!</f>
        <v>#REF!</v>
      </c>
      <c r="AG123" s="41">
        <f>F441</f>
        <v>0</v>
      </c>
      <c r="AH123" s="41">
        <f>G441</f>
        <v>0</v>
      </c>
      <c r="AI123" s="41">
        <f>K441</f>
        <v>0</v>
      </c>
      <c r="AJ123" s="41" t="e">
        <f>#REF!</f>
        <v>#REF!</v>
      </c>
      <c r="AK123" s="44">
        <f t="shared" ref="AK123:AK169" si="33">P441</f>
        <v>0</v>
      </c>
      <c r="AL123"/>
      <c r="AM123"/>
      <c r="AN123"/>
    </row>
    <row r="124" spans="2:40" s="18" customFormat="1" ht="30" customHeight="1" x14ac:dyDescent="0.4">
      <c r="B124" s="11"/>
      <c r="C124" s="135"/>
      <c r="D124" s="109"/>
      <c r="E124" s="110"/>
      <c r="F124" s="166"/>
      <c r="G124" s="131"/>
      <c r="H124" s="121"/>
      <c r="I124" s="134"/>
      <c r="J124" s="124" t="str" cm="1">
        <f t="array" ref="J124">IF(($F124="Market Rate"),"N/A",
IF(OR($E124&lt;0,$E124=""),"",
IF($E124&lt;7,
IF($F124="50% AMI",INDEX($J$35:$J$41,$E124+1,1),
IF($F124="60% AMI",INDEX($O$35:$O$41,$E124+1,1),"")),
IF($F124="50% AMI",$J$40*(($E124-6)*0.15+1),IF($F124="60% AMI",$O$40*(($E124-5)*0.15+1),"")))))</f>
        <v/>
      </c>
      <c r="K124" s="111">
        <f t="shared" si="13"/>
        <v>0</v>
      </c>
      <c r="L124" s="125" t="str" cm="1">
        <f t="array" ref="L124">IF(($F124="Market Rate"),"N/A",
IF(OR($E124&lt;0,$E124=""),"",
IF($E124&lt;7,
IF($F124="50% AMI",INDEX($K$35:$K$41,$E124+1,1),
IF($F124="60% AMI",INDEX($P$35:$P$41,$E124+1,1),"")),
IF($F124="50% AMI",$K$40*(($E124-6)*0.15+1),IF($F124="60% AMI",$P$40*(($E124-5)*0.15+1),"")))))</f>
        <v/>
      </c>
      <c r="M124" s="70"/>
      <c r="N124" s="70"/>
      <c r="O124" s="70"/>
      <c r="P124" s="70"/>
      <c r="Q124" s="163"/>
      <c r="R124" s="11"/>
      <c r="AC124"/>
      <c r="AD124" s="41">
        <f t="shared" ref="AD124:AE152" si="34">C442</f>
        <v>0</v>
      </c>
      <c r="AE124" s="41">
        <f t="shared" si="34"/>
        <v>0</v>
      </c>
      <c r="AF124" s="41" t="e">
        <f>#REF!</f>
        <v>#REF!</v>
      </c>
      <c r="AG124" s="41">
        <f t="shared" ref="AG124:AH152" si="35">E442</f>
        <v>0</v>
      </c>
      <c r="AH124" s="41">
        <f t="shared" si="35"/>
        <v>0</v>
      </c>
      <c r="AI124" s="41">
        <f t="shared" ref="AI124:AI169" si="36">J442</f>
        <v>0</v>
      </c>
      <c r="AJ124" s="41">
        <f t="shared" ref="AJ124:AJ169" si="37">L442</f>
        <v>0</v>
      </c>
      <c r="AK124" s="44">
        <f t="shared" si="33"/>
        <v>0</v>
      </c>
      <c r="AL124"/>
      <c r="AM124"/>
      <c r="AN124"/>
    </row>
    <row r="125" spans="2:40" s="18" customFormat="1" ht="30" customHeight="1" x14ac:dyDescent="0.4">
      <c r="B125" s="11"/>
      <c r="C125" s="135"/>
      <c r="D125" s="109"/>
      <c r="E125" s="110"/>
      <c r="F125" s="166"/>
      <c r="G125" s="131"/>
      <c r="H125" s="121"/>
      <c r="I125" s="134"/>
      <c r="J125" s="124" t="str" cm="1">
        <f t="array" ref="J125">IF(($F125="Market Rate"),"N/A",
IF(OR($E125&lt;0,$E125=""),"",
IF($E125&lt;7,
IF($F125="50% AMI",INDEX($J$35:$J$41,$E125+1,1),
IF($F125="60% AMI",INDEX($O$35:$O$41,$E125+1,1),"")),
IF($F125="50% AMI",$J$40*(($E125-6)*0.15+1),IF($F125="60% AMI",$O$40*(($E125-5)*0.15+1),"")))))</f>
        <v/>
      </c>
      <c r="K125" s="111">
        <f t="shared" si="13"/>
        <v>0</v>
      </c>
      <c r="L125" s="125" t="str" cm="1">
        <f t="array" ref="L125">IF(($F125="Market Rate"),"N/A",
IF(OR($E125&lt;0,$E125=""),"",
IF($E125&lt;7,
IF($F125="50% AMI",INDEX($K$35:$K$41,$E125+1,1),
IF($F125="60% AMI",INDEX($P$35:$P$41,$E125+1,1),"")),
IF($F125="50% AMI",$K$40*(($E125-6)*0.15+1),IF($F125="60% AMI",$P$40*(($E125-5)*0.15+1),"")))))</f>
        <v/>
      </c>
      <c r="M125" s="70"/>
      <c r="N125" s="70"/>
      <c r="O125" s="70"/>
      <c r="P125" s="70"/>
      <c r="Q125" s="163"/>
      <c r="R125" s="11"/>
      <c r="AC125"/>
      <c r="AD125" s="41">
        <f t="shared" si="34"/>
        <v>0</v>
      </c>
      <c r="AE125" s="41">
        <f t="shared" si="34"/>
        <v>0</v>
      </c>
      <c r="AF125" s="41" t="e">
        <f>#REF!</f>
        <v>#REF!</v>
      </c>
      <c r="AG125" s="41">
        <f t="shared" si="35"/>
        <v>0</v>
      </c>
      <c r="AH125" s="41">
        <f t="shared" si="35"/>
        <v>0</v>
      </c>
      <c r="AI125" s="41">
        <f t="shared" si="36"/>
        <v>0</v>
      </c>
      <c r="AJ125" s="41">
        <f t="shared" si="37"/>
        <v>0</v>
      </c>
      <c r="AK125" s="44">
        <f t="shared" si="33"/>
        <v>0</v>
      </c>
      <c r="AL125"/>
      <c r="AM125"/>
      <c r="AN125"/>
    </row>
    <row r="126" spans="2:40" s="18" customFormat="1" ht="30" customHeight="1" x14ac:dyDescent="0.4">
      <c r="B126" s="11"/>
      <c r="C126" s="135"/>
      <c r="D126" s="109"/>
      <c r="E126" s="110"/>
      <c r="F126" s="166"/>
      <c r="G126" s="131"/>
      <c r="H126" s="121"/>
      <c r="I126" s="134"/>
      <c r="J126" s="124" t="str" cm="1">
        <f t="array" ref="J126">IF(($F126="Market Rate"),"N/A",
IF(OR($E126&lt;0,$E126=""),"",
IF($E126&lt;7,
IF($F126="50% AMI",INDEX($J$35:$J$41,$E126+1,1),
IF($F126="60% AMI",INDEX($O$35:$O$41,$E126+1,1),"")),
IF($F126="50% AMI",$J$40*(($E126-6)*0.15+1),IF($F126="60% AMI",$O$40*(($E126-5)*0.15+1),"")))))</f>
        <v/>
      </c>
      <c r="K126" s="111">
        <f t="shared" si="13"/>
        <v>0</v>
      </c>
      <c r="L126" s="125" t="str" cm="1">
        <f t="array" ref="L126">IF(($F126="Market Rate"),"N/A",
IF(OR($E126&lt;0,$E126=""),"",
IF($E126&lt;7,
IF($F126="50% AMI",INDEX($K$35:$K$41,$E126+1,1),
IF($F126="60% AMI",INDEX($P$35:$P$41,$E126+1,1),"")),
IF($F126="50% AMI",$K$40*(($E126-6)*0.15+1),IF($F126="60% AMI",$P$40*(($E126-5)*0.15+1),"")))))</f>
        <v/>
      </c>
      <c r="M126" s="70"/>
      <c r="N126" s="70"/>
      <c r="O126" s="70"/>
      <c r="P126" s="70"/>
      <c r="Q126" s="163"/>
      <c r="R126" s="11"/>
      <c r="AC126"/>
      <c r="AD126" s="41">
        <f t="shared" si="34"/>
        <v>0</v>
      </c>
      <c r="AE126" s="41">
        <f t="shared" si="34"/>
        <v>0</v>
      </c>
      <c r="AF126" s="41" t="e">
        <f>#REF!</f>
        <v>#REF!</v>
      </c>
      <c r="AG126" s="41">
        <f t="shared" si="35"/>
        <v>0</v>
      </c>
      <c r="AH126" s="41">
        <f t="shared" si="35"/>
        <v>0</v>
      </c>
      <c r="AI126" s="41">
        <f t="shared" si="36"/>
        <v>0</v>
      </c>
      <c r="AJ126" s="41">
        <f t="shared" si="37"/>
        <v>0</v>
      </c>
      <c r="AK126" s="44">
        <f t="shared" si="33"/>
        <v>0</v>
      </c>
      <c r="AL126"/>
      <c r="AM126"/>
      <c r="AN126"/>
    </row>
    <row r="127" spans="2:40" s="18" customFormat="1" ht="30" customHeight="1" x14ac:dyDescent="0.4">
      <c r="B127" s="11"/>
      <c r="C127" s="135"/>
      <c r="D127" s="109"/>
      <c r="E127" s="110"/>
      <c r="F127" s="166"/>
      <c r="G127" s="131"/>
      <c r="H127" s="121"/>
      <c r="I127" s="134"/>
      <c r="J127" s="124" t="str" cm="1">
        <f t="array" ref="J127">IF(($F127="Market Rate"),"N/A",
IF(OR($E127&lt;0,$E127=""),"",
IF($E127&lt;7,
IF($F127="50% AMI",INDEX($J$35:$J$41,$E127+1,1),
IF($F127="60% AMI",INDEX($O$35:$O$41,$E127+1,1),"")),
IF($F127="50% AMI",$J$40*(($E127-6)*0.15+1),IF($F127="60% AMI",$O$40*(($E127-5)*0.15+1),"")))))</f>
        <v/>
      </c>
      <c r="K127" s="111">
        <f t="shared" si="13"/>
        <v>0</v>
      </c>
      <c r="L127" s="125" t="str" cm="1">
        <f t="array" ref="L127">IF(($F127="Market Rate"),"N/A",
IF(OR($E127&lt;0,$E127=""),"",
IF($E127&lt;7,
IF($F127="50% AMI",INDEX($K$35:$K$41,$E127+1,1),
IF($F127="60% AMI",INDEX($P$35:$P$41,$E127+1,1),"")),
IF($F127="50% AMI",$K$40*(($E127-6)*0.15+1),IF($F127="60% AMI",$P$40*(($E127-5)*0.15+1),"")))))</f>
        <v/>
      </c>
      <c r="M127" s="70"/>
      <c r="N127" s="70"/>
      <c r="O127" s="70"/>
      <c r="P127" s="70"/>
      <c r="Q127" s="163"/>
      <c r="R127" s="11"/>
      <c r="AC127"/>
      <c r="AD127" s="41">
        <f t="shared" si="34"/>
        <v>0</v>
      </c>
      <c r="AE127" s="41">
        <f t="shared" si="34"/>
        <v>0</v>
      </c>
      <c r="AF127" s="41" t="e">
        <f>#REF!</f>
        <v>#REF!</v>
      </c>
      <c r="AG127" s="41">
        <f t="shared" si="35"/>
        <v>0</v>
      </c>
      <c r="AH127" s="41">
        <f t="shared" si="35"/>
        <v>0</v>
      </c>
      <c r="AI127" s="41">
        <f t="shared" si="36"/>
        <v>0</v>
      </c>
      <c r="AJ127" s="41">
        <f t="shared" si="37"/>
        <v>0</v>
      </c>
      <c r="AK127" s="44">
        <f t="shared" si="33"/>
        <v>0</v>
      </c>
      <c r="AL127"/>
      <c r="AM127"/>
      <c r="AN127"/>
    </row>
    <row r="128" spans="2:40" s="18" customFormat="1" ht="30" customHeight="1" x14ac:dyDescent="0.4">
      <c r="B128" s="11"/>
      <c r="C128" s="135"/>
      <c r="D128" s="109"/>
      <c r="E128" s="110"/>
      <c r="F128" s="166"/>
      <c r="G128" s="131"/>
      <c r="H128" s="121"/>
      <c r="I128" s="134"/>
      <c r="J128" s="124" t="str" cm="1">
        <f t="array" ref="J128">IF(($F128="Market Rate"),"N/A",
IF(OR($E128&lt;0,$E128=""),"",
IF($E128&lt;7,
IF($F128="50% AMI",INDEX($J$35:$J$41,$E128+1,1),
IF($F128="60% AMI",INDEX($O$35:$O$41,$E128+1,1),"")),
IF($F128="50% AMI",$J$40*(($E128-6)*0.15+1),IF($F128="60% AMI",$O$40*(($E128-5)*0.15+1),"")))))</f>
        <v/>
      </c>
      <c r="K128" s="111">
        <f t="shared" si="13"/>
        <v>0</v>
      </c>
      <c r="L128" s="125" t="str" cm="1">
        <f t="array" ref="L128">IF(($F128="Market Rate"),"N/A",
IF(OR($E128&lt;0,$E128=""),"",
IF($E128&lt;7,
IF($F128="50% AMI",INDEX($K$35:$K$41,$E128+1,1),
IF($F128="60% AMI",INDEX($P$35:$P$41,$E128+1,1),"")),
IF($F128="50% AMI",$K$40*(($E128-6)*0.15+1),IF($F128="60% AMI",$P$40*(($E128-5)*0.15+1),"")))))</f>
        <v/>
      </c>
      <c r="M128" s="70"/>
      <c r="N128" s="70"/>
      <c r="O128" s="70"/>
      <c r="P128" s="70"/>
      <c r="Q128" s="163"/>
      <c r="R128" s="11"/>
      <c r="AC128"/>
      <c r="AD128" s="41">
        <f t="shared" si="34"/>
        <v>0</v>
      </c>
      <c r="AE128" s="41">
        <f t="shared" si="34"/>
        <v>0</v>
      </c>
      <c r="AF128" s="41" t="e">
        <f>#REF!</f>
        <v>#REF!</v>
      </c>
      <c r="AG128" s="41">
        <f t="shared" si="35"/>
        <v>0</v>
      </c>
      <c r="AH128" s="41">
        <f t="shared" si="35"/>
        <v>0</v>
      </c>
      <c r="AI128" s="41">
        <f t="shared" si="36"/>
        <v>0</v>
      </c>
      <c r="AJ128" s="41">
        <f t="shared" si="37"/>
        <v>0</v>
      </c>
      <c r="AK128" s="44">
        <f t="shared" si="33"/>
        <v>0</v>
      </c>
      <c r="AL128"/>
      <c r="AM128"/>
      <c r="AN128"/>
    </row>
    <row r="129" spans="2:40" s="18" customFormat="1" ht="30" customHeight="1" x14ac:dyDescent="0.4">
      <c r="B129" s="11"/>
      <c r="C129" s="135"/>
      <c r="D129" s="109"/>
      <c r="E129" s="110"/>
      <c r="F129" s="166"/>
      <c r="G129" s="131"/>
      <c r="H129" s="121"/>
      <c r="I129" s="134"/>
      <c r="J129" s="124" t="str" cm="1">
        <f t="array" ref="J129">IF(($F129="Market Rate"),"N/A",
IF(OR($E129&lt;0,$E129=""),"",
IF($E129&lt;7,
IF($F129="50% AMI",INDEX($J$35:$J$41,$E129+1,1),
IF($F129="60% AMI",INDEX($O$35:$O$41,$E129+1,1),"")),
IF($F129="50% AMI",$J$40*(($E129-6)*0.15+1),IF($F129="60% AMI",$O$40*(($E129-5)*0.15+1),"")))))</f>
        <v/>
      </c>
      <c r="K129" s="111">
        <f t="shared" si="13"/>
        <v>0</v>
      </c>
      <c r="L129" s="125" t="str" cm="1">
        <f t="array" ref="L129">IF(($F129="Market Rate"),"N/A",
IF(OR($E129&lt;0,$E129=""),"",
IF($E129&lt;7,
IF($F129="50% AMI",INDEX($K$35:$K$41,$E129+1,1),
IF($F129="60% AMI",INDEX($P$35:$P$41,$E129+1,1),"")),
IF($F129="50% AMI",$K$40*(($E129-6)*0.15+1),IF($F129="60% AMI",$P$40*(($E129-5)*0.15+1),"")))))</f>
        <v/>
      </c>
      <c r="M129" s="70"/>
      <c r="N129" s="70"/>
      <c r="O129" s="70"/>
      <c r="P129" s="70"/>
      <c r="Q129" s="163"/>
      <c r="R129" s="11"/>
      <c r="AC129"/>
      <c r="AD129" s="41">
        <f t="shared" si="34"/>
        <v>0</v>
      </c>
      <c r="AE129" s="41">
        <f t="shared" si="34"/>
        <v>0</v>
      </c>
      <c r="AF129" s="41" t="e">
        <f>#REF!</f>
        <v>#REF!</v>
      </c>
      <c r="AG129" s="41">
        <f t="shared" si="35"/>
        <v>0</v>
      </c>
      <c r="AH129" s="41">
        <f t="shared" si="35"/>
        <v>0</v>
      </c>
      <c r="AI129" s="41">
        <f t="shared" si="36"/>
        <v>0</v>
      </c>
      <c r="AJ129" s="41">
        <f t="shared" si="37"/>
        <v>0</v>
      </c>
      <c r="AK129" s="44">
        <f t="shared" si="33"/>
        <v>0</v>
      </c>
      <c r="AL129"/>
      <c r="AM129"/>
      <c r="AN129"/>
    </row>
    <row r="130" spans="2:40" s="18" customFormat="1" ht="30" customHeight="1" x14ac:dyDescent="0.4">
      <c r="B130" s="11"/>
      <c r="C130" s="135"/>
      <c r="D130" s="109"/>
      <c r="E130" s="110"/>
      <c r="F130" s="166"/>
      <c r="G130" s="131"/>
      <c r="H130" s="121"/>
      <c r="I130" s="134"/>
      <c r="J130" s="124" t="str" cm="1">
        <f t="array" ref="J130">IF(($F130="Market Rate"),"N/A",
IF(OR($E130&lt;0,$E130=""),"",
IF($E130&lt;7,
IF($F130="50% AMI",INDEX($J$35:$J$41,$E130+1,1),
IF($F130="60% AMI",INDEX($O$35:$O$41,$E130+1,1),"")),
IF($F130="50% AMI",$J$40*(($E130-6)*0.15+1),IF($F130="60% AMI",$O$40*(($E130-5)*0.15+1),"")))))</f>
        <v/>
      </c>
      <c r="K130" s="111">
        <f t="shared" ref="K130:K193" si="38">IF(OR($N130 = "N/A"),"N/A",SUM($I130:$J130))</f>
        <v>0</v>
      </c>
      <c r="L130" s="125" t="str" cm="1">
        <f t="array" ref="L130">IF(($F130="Market Rate"),"N/A",
IF(OR($E130&lt;0,$E130=""),"",
IF($E130&lt;7,
IF($F130="50% AMI",INDEX($K$35:$K$41,$E130+1,1),
IF($F130="60% AMI",INDEX($P$35:$P$41,$E130+1,1),"")),
IF($F130="50% AMI",$K$40*(($E130-6)*0.15+1),IF($F130="60% AMI",$P$40*(($E130-5)*0.15+1),"")))))</f>
        <v/>
      </c>
      <c r="M130" s="70"/>
      <c r="N130" s="70"/>
      <c r="O130" s="70"/>
      <c r="P130" s="70"/>
      <c r="Q130" s="163"/>
      <c r="R130" s="11"/>
      <c r="AC130"/>
      <c r="AD130" s="41">
        <f t="shared" si="34"/>
        <v>0</v>
      </c>
      <c r="AE130" s="41">
        <f t="shared" si="34"/>
        <v>0</v>
      </c>
      <c r="AF130" s="41" t="e">
        <f>#REF!</f>
        <v>#REF!</v>
      </c>
      <c r="AG130" s="41">
        <f t="shared" si="35"/>
        <v>0</v>
      </c>
      <c r="AH130" s="41">
        <f t="shared" si="35"/>
        <v>0</v>
      </c>
      <c r="AI130" s="41">
        <f t="shared" si="36"/>
        <v>0</v>
      </c>
      <c r="AJ130" s="41">
        <f t="shared" si="37"/>
        <v>0</v>
      </c>
      <c r="AK130" s="44">
        <f t="shared" si="33"/>
        <v>0</v>
      </c>
      <c r="AL130"/>
      <c r="AM130"/>
      <c r="AN130"/>
    </row>
    <row r="131" spans="2:40" s="18" customFormat="1" ht="30" customHeight="1" x14ac:dyDescent="0.4">
      <c r="B131" s="11"/>
      <c r="C131" s="135"/>
      <c r="D131" s="109"/>
      <c r="E131" s="110"/>
      <c r="F131" s="166"/>
      <c r="G131" s="131"/>
      <c r="H131" s="121"/>
      <c r="I131" s="134"/>
      <c r="J131" s="124" t="str" cm="1">
        <f t="array" ref="J131">IF(($F131="Market Rate"),"N/A",
IF(OR($E131&lt;0,$E131=""),"",
IF($E131&lt;7,
IF($F131="50% AMI",INDEX($J$35:$J$41,$E131+1,1),
IF($F131="60% AMI",INDEX($O$35:$O$41,$E131+1,1),"")),
IF($F131="50% AMI",$J$40*(($E131-6)*0.15+1),IF($F131="60% AMI",$O$40*(($E131-5)*0.15+1),"")))))</f>
        <v/>
      </c>
      <c r="K131" s="111">
        <f t="shared" si="38"/>
        <v>0</v>
      </c>
      <c r="L131" s="125" t="str" cm="1">
        <f t="array" ref="L131">IF(($F131="Market Rate"),"N/A",
IF(OR($E131&lt;0,$E131=""),"",
IF($E131&lt;7,
IF($F131="50% AMI",INDEX($K$35:$K$41,$E131+1,1),
IF($F131="60% AMI",INDEX($P$35:$P$41,$E131+1,1),"")),
IF($F131="50% AMI",$K$40*(($E131-6)*0.15+1),IF($F131="60% AMI",$P$40*(($E131-5)*0.15+1),"")))))</f>
        <v/>
      </c>
      <c r="M131" s="70"/>
      <c r="N131" s="70"/>
      <c r="O131" s="70"/>
      <c r="P131" s="70"/>
      <c r="Q131" s="163"/>
      <c r="R131" s="11"/>
      <c r="AC131"/>
      <c r="AD131" s="41">
        <f t="shared" si="34"/>
        <v>0</v>
      </c>
      <c r="AE131" s="41">
        <f t="shared" si="34"/>
        <v>0</v>
      </c>
      <c r="AF131" s="41" t="e">
        <f>#REF!</f>
        <v>#REF!</v>
      </c>
      <c r="AG131" s="41">
        <f t="shared" si="35"/>
        <v>0</v>
      </c>
      <c r="AH131" s="41">
        <f t="shared" si="35"/>
        <v>0</v>
      </c>
      <c r="AI131" s="41">
        <f t="shared" si="36"/>
        <v>0</v>
      </c>
      <c r="AJ131" s="41">
        <f t="shared" si="37"/>
        <v>0</v>
      </c>
      <c r="AK131" s="44">
        <f t="shared" si="33"/>
        <v>0</v>
      </c>
      <c r="AL131"/>
      <c r="AM131"/>
      <c r="AN131"/>
    </row>
    <row r="132" spans="2:40" s="18" customFormat="1" ht="30" customHeight="1" x14ac:dyDescent="0.4">
      <c r="B132" s="11"/>
      <c r="C132" s="135"/>
      <c r="D132" s="109"/>
      <c r="E132" s="110"/>
      <c r="F132" s="166"/>
      <c r="G132" s="131"/>
      <c r="H132" s="121"/>
      <c r="I132" s="134"/>
      <c r="J132" s="124" t="str" cm="1">
        <f t="array" ref="J132">IF(($F132="Market Rate"),"N/A",
IF(OR($E132&lt;0,$E132=""),"",
IF($E132&lt;7,
IF($F132="50% AMI",INDEX($J$35:$J$41,$E132+1,1),
IF($F132="60% AMI",INDEX($O$35:$O$41,$E132+1,1),"")),
IF($F132="50% AMI",$J$40*(($E132-6)*0.15+1),IF($F132="60% AMI",$O$40*(($E132-5)*0.15+1),"")))))</f>
        <v/>
      </c>
      <c r="K132" s="111">
        <f t="shared" si="38"/>
        <v>0</v>
      </c>
      <c r="L132" s="125" t="str" cm="1">
        <f t="array" ref="L132">IF(($F132="Market Rate"),"N/A",
IF(OR($E132&lt;0,$E132=""),"",
IF($E132&lt;7,
IF($F132="50% AMI",INDEX($K$35:$K$41,$E132+1,1),
IF($F132="60% AMI",INDEX($P$35:$P$41,$E132+1,1),"")),
IF($F132="50% AMI",$K$40*(($E132-6)*0.15+1),IF($F132="60% AMI",$P$40*(($E132-5)*0.15+1),"")))))</f>
        <v/>
      </c>
      <c r="M132" s="70"/>
      <c r="N132" s="70"/>
      <c r="O132" s="70"/>
      <c r="P132" s="70"/>
      <c r="Q132" s="163"/>
      <c r="R132" s="11"/>
      <c r="AC132"/>
      <c r="AD132" s="41">
        <f t="shared" si="34"/>
        <v>0</v>
      </c>
      <c r="AE132" s="41">
        <f t="shared" si="34"/>
        <v>0</v>
      </c>
      <c r="AF132" s="41" t="e">
        <f>#REF!</f>
        <v>#REF!</v>
      </c>
      <c r="AG132" s="41">
        <f t="shared" si="35"/>
        <v>0</v>
      </c>
      <c r="AH132" s="41">
        <f t="shared" si="35"/>
        <v>0</v>
      </c>
      <c r="AI132" s="41">
        <f t="shared" si="36"/>
        <v>0</v>
      </c>
      <c r="AJ132" s="41">
        <f t="shared" si="37"/>
        <v>0</v>
      </c>
      <c r="AK132" s="44">
        <f t="shared" si="33"/>
        <v>0</v>
      </c>
      <c r="AL132"/>
      <c r="AM132"/>
      <c r="AN132"/>
    </row>
    <row r="133" spans="2:40" s="18" customFormat="1" ht="30" customHeight="1" x14ac:dyDescent="0.4">
      <c r="B133" s="11"/>
      <c r="C133" s="135"/>
      <c r="D133" s="109"/>
      <c r="E133" s="110"/>
      <c r="F133" s="166"/>
      <c r="G133" s="131"/>
      <c r="H133" s="121"/>
      <c r="I133" s="134"/>
      <c r="J133" s="124" t="str" cm="1">
        <f t="array" ref="J133">IF(($F133="Market Rate"),"N/A",
IF(OR($E133&lt;0,$E133=""),"",
IF($E133&lt;7,
IF($F133="50% AMI",INDEX($J$35:$J$41,$E133+1,1),
IF($F133="60% AMI",INDEX($O$35:$O$41,$E133+1,1),"")),
IF($F133="50% AMI",$J$40*(($E133-6)*0.15+1),IF($F133="60% AMI",$O$40*(($E133-5)*0.15+1),"")))))</f>
        <v/>
      </c>
      <c r="K133" s="111">
        <f t="shared" si="38"/>
        <v>0</v>
      </c>
      <c r="L133" s="125" t="str" cm="1">
        <f t="array" ref="L133">IF(($F133="Market Rate"),"N/A",
IF(OR($E133&lt;0,$E133=""),"",
IF($E133&lt;7,
IF($F133="50% AMI",INDEX($K$35:$K$41,$E133+1,1),
IF($F133="60% AMI",INDEX($P$35:$P$41,$E133+1,1),"")),
IF($F133="50% AMI",$K$40*(($E133-6)*0.15+1),IF($F133="60% AMI",$P$40*(($E133-5)*0.15+1),"")))))</f>
        <v/>
      </c>
      <c r="M133" s="70"/>
      <c r="N133" s="70"/>
      <c r="O133" s="70"/>
      <c r="P133" s="70"/>
      <c r="Q133" s="163"/>
      <c r="R133" s="11"/>
      <c r="AC133"/>
      <c r="AD133" s="41">
        <f t="shared" si="34"/>
        <v>0</v>
      </c>
      <c r="AE133" s="41">
        <f t="shared" si="34"/>
        <v>0</v>
      </c>
      <c r="AF133" s="41" t="e">
        <f>#REF!</f>
        <v>#REF!</v>
      </c>
      <c r="AG133" s="41">
        <f t="shared" si="35"/>
        <v>0</v>
      </c>
      <c r="AH133" s="41">
        <f t="shared" si="35"/>
        <v>0</v>
      </c>
      <c r="AI133" s="41">
        <f t="shared" si="36"/>
        <v>0</v>
      </c>
      <c r="AJ133" s="41">
        <f t="shared" si="37"/>
        <v>0</v>
      </c>
      <c r="AK133" s="44">
        <f t="shared" si="33"/>
        <v>0</v>
      </c>
      <c r="AL133"/>
      <c r="AM133"/>
      <c r="AN133"/>
    </row>
    <row r="134" spans="2:40" s="18" customFormat="1" ht="30" customHeight="1" x14ac:dyDescent="0.4">
      <c r="B134" s="11"/>
      <c r="C134" s="135"/>
      <c r="D134" s="109"/>
      <c r="E134" s="110"/>
      <c r="F134" s="166"/>
      <c r="G134" s="131"/>
      <c r="H134" s="121"/>
      <c r="I134" s="134"/>
      <c r="J134" s="124" t="str" cm="1">
        <f t="array" ref="J134">IF(($F134="Market Rate"),"N/A",
IF(OR($E134&lt;0,$E134=""),"",
IF($E134&lt;7,
IF($F134="50% AMI",INDEX($J$35:$J$41,$E134+1,1),
IF($F134="60% AMI",INDEX($O$35:$O$41,$E134+1,1),"")),
IF($F134="50% AMI",$J$40*(($E134-6)*0.15+1),IF($F134="60% AMI",$O$40*(($E134-5)*0.15+1),"")))))</f>
        <v/>
      </c>
      <c r="K134" s="111">
        <f t="shared" si="38"/>
        <v>0</v>
      </c>
      <c r="L134" s="125" t="str" cm="1">
        <f t="array" ref="L134">IF(($F134="Market Rate"),"N/A",
IF(OR($E134&lt;0,$E134=""),"",
IF($E134&lt;7,
IF($F134="50% AMI",INDEX($K$35:$K$41,$E134+1,1),
IF($F134="60% AMI",INDEX($P$35:$P$41,$E134+1,1),"")),
IF($F134="50% AMI",$K$40*(($E134-6)*0.15+1),IF($F134="60% AMI",$P$40*(($E134-5)*0.15+1),"")))))</f>
        <v/>
      </c>
      <c r="M134" s="70"/>
      <c r="N134" s="70"/>
      <c r="O134" s="70"/>
      <c r="P134" s="70"/>
      <c r="Q134" s="163"/>
      <c r="R134" s="11"/>
      <c r="AC134"/>
      <c r="AD134" s="41">
        <f t="shared" si="34"/>
        <v>0</v>
      </c>
      <c r="AE134" s="41">
        <f t="shared" si="34"/>
        <v>0</v>
      </c>
      <c r="AF134" s="41" t="e">
        <f>#REF!</f>
        <v>#REF!</v>
      </c>
      <c r="AG134" s="41">
        <f t="shared" si="35"/>
        <v>0</v>
      </c>
      <c r="AH134" s="41">
        <f t="shared" si="35"/>
        <v>0</v>
      </c>
      <c r="AI134" s="41">
        <f t="shared" si="36"/>
        <v>0</v>
      </c>
      <c r="AJ134" s="41">
        <f t="shared" si="37"/>
        <v>0</v>
      </c>
      <c r="AK134" s="44">
        <f t="shared" si="33"/>
        <v>0</v>
      </c>
      <c r="AL134"/>
      <c r="AM134"/>
      <c r="AN134"/>
    </row>
    <row r="135" spans="2:40" s="18" customFormat="1" ht="30" customHeight="1" x14ac:dyDescent="0.4">
      <c r="B135" s="11"/>
      <c r="C135" s="135"/>
      <c r="D135" s="109"/>
      <c r="E135" s="110"/>
      <c r="F135" s="166"/>
      <c r="G135" s="131"/>
      <c r="H135" s="121"/>
      <c r="I135" s="134"/>
      <c r="J135" s="124" t="str" cm="1">
        <f t="array" ref="J135">IF(($F135="Market Rate"),"N/A",
IF(OR($E135&lt;0,$E135=""),"",
IF($E135&lt;7,
IF($F135="50% AMI",INDEX($J$35:$J$41,$E135+1,1),
IF($F135="60% AMI",INDEX($O$35:$O$41,$E135+1,1),"")),
IF($F135="50% AMI",$J$40*(($E135-6)*0.15+1),IF($F135="60% AMI",$O$40*(($E135-5)*0.15+1),"")))))</f>
        <v/>
      </c>
      <c r="K135" s="111">
        <f t="shared" si="38"/>
        <v>0</v>
      </c>
      <c r="L135" s="125" t="str" cm="1">
        <f t="array" ref="L135">IF(($F135="Market Rate"),"N/A",
IF(OR($E135&lt;0,$E135=""),"",
IF($E135&lt;7,
IF($F135="50% AMI",INDEX($K$35:$K$41,$E135+1,1),
IF($F135="60% AMI",INDEX($P$35:$P$41,$E135+1,1),"")),
IF($F135="50% AMI",$K$40*(($E135-6)*0.15+1),IF($F135="60% AMI",$P$40*(($E135-5)*0.15+1),"")))))</f>
        <v/>
      </c>
      <c r="M135" s="70"/>
      <c r="N135" s="70"/>
      <c r="O135" s="70"/>
      <c r="P135" s="70"/>
      <c r="Q135" s="163"/>
      <c r="R135" s="11"/>
      <c r="AC135"/>
      <c r="AD135" s="41">
        <f t="shared" si="34"/>
        <v>0</v>
      </c>
      <c r="AE135" s="41">
        <f t="shared" si="34"/>
        <v>0</v>
      </c>
      <c r="AF135" s="41" t="e">
        <f>#REF!</f>
        <v>#REF!</v>
      </c>
      <c r="AG135" s="41">
        <f t="shared" si="35"/>
        <v>0</v>
      </c>
      <c r="AH135" s="41">
        <f t="shared" si="35"/>
        <v>0</v>
      </c>
      <c r="AI135" s="41">
        <f t="shared" si="36"/>
        <v>0</v>
      </c>
      <c r="AJ135" s="41">
        <f t="shared" si="37"/>
        <v>0</v>
      </c>
      <c r="AK135" s="44">
        <f t="shared" si="33"/>
        <v>0</v>
      </c>
      <c r="AL135"/>
      <c r="AM135"/>
      <c r="AN135"/>
    </row>
    <row r="136" spans="2:40" s="18" customFormat="1" ht="30" customHeight="1" x14ac:dyDescent="0.4">
      <c r="B136" s="11"/>
      <c r="C136" s="135"/>
      <c r="D136" s="109"/>
      <c r="E136" s="110"/>
      <c r="F136" s="166"/>
      <c r="G136" s="131"/>
      <c r="H136" s="121"/>
      <c r="I136" s="134"/>
      <c r="J136" s="124" t="str" cm="1">
        <f t="array" ref="J136">IF(($F136="Market Rate"),"N/A",
IF(OR($E136&lt;0,$E136=""),"",
IF($E136&lt;7,
IF($F136="50% AMI",INDEX($J$35:$J$41,$E136+1,1),
IF($F136="60% AMI",INDEX($O$35:$O$41,$E136+1,1),"")),
IF($F136="50% AMI",$J$40*(($E136-6)*0.15+1),IF($F136="60% AMI",$O$40*(($E136-5)*0.15+1),"")))))</f>
        <v/>
      </c>
      <c r="K136" s="111">
        <f t="shared" si="38"/>
        <v>0</v>
      </c>
      <c r="L136" s="125" t="str" cm="1">
        <f t="array" ref="L136">IF(($F136="Market Rate"),"N/A",
IF(OR($E136&lt;0,$E136=""),"",
IF($E136&lt;7,
IF($F136="50% AMI",INDEX($K$35:$K$41,$E136+1,1),
IF($F136="60% AMI",INDEX($P$35:$P$41,$E136+1,1),"")),
IF($F136="50% AMI",$K$40*(($E136-6)*0.15+1),IF($F136="60% AMI",$P$40*(($E136-5)*0.15+1),"")))))</f>
        <v/>
      </c>
      <c r="M136" s="70"/>
      <c r="N136" s="70"/>
      <c r="O136" s="70"/>
      <c r="P136" s="70"/>
      <c r="Q136" s="163"/>
      <c r="R136" s="11"/>
      <c r="AC136"/>
      <c r="AD136" s="41">
        <f t="shared" si="34"/>
        <v>0</v>
      </c>
      <c r="AE136" s="41">
        <f t="shared" si="34"/>
        <v>0</v>
      </c>
      <c r="AF136" s="41" t="e">
        <f>#REF!</f>
        <v>#REF!</v>
      </c>
      <c r="AG136" s="41">
        <f t="shared" si="35"/>
        <v>0</v>
      </c>
      <c r="AH136" s="41">
        <f t="shared" si="35"/>
        <v>0</v>
      </c>
      <c r="AI136" s="41">
        <f t="shared" si="36"/>
        <v>0</v>
      </c>
      <c r="AJ136" s="41">
        <f t="shared" si="37"/>
        <v>0</v>
      </c>
      <c r="AK136" s="44">
        <f t="shared" si="33"/>
        <v>0</v>
      </c>
      <c r="AL136"/>
      <c r="AM136"/>
      <c r="AN136"/>
    </row>
    <row r="137" spans="2:40" s="18" customFormat="1" ht="30" customHeight="1" x14ac:dyDescent="0.4">
      <c r="B137" s="11"/>
      <c r="C137" s="135"/>
      <c r="D137" s="109"/>
      <c r="E137" s="110"/>
      <c r="F137" s="166"/>
      <c r="G137" s="131"/>
      <c r="H137" s="121"/>
      <c r="I137" s="134"/>
      <c r="J137" s="124" t="str" cm="1">
        <f t="array" ref="J137">IF(($F137="Market Rate"),"N/A",
IF(OR($E137&lt;0,$E137=""),"",
IF($E137&lt;7,
IF($F137="50% AMI",INDEX($J$35:$J$41,$E137+1,1),
IF($F137="60% AMI",INDEX($O$35:$O$41,$E137+1,1),"")),
IF($F137="50% AMI",$J$40*(($E137-6)*0.15+1),IF($F137="60% AMI",$O$40*(($E137-5)*0.15+1),"")))))</f>
        <v/>
      </c>
      <c r="K137" s="111">
        <f t="shared" si="38"/>
        <v>0</v>
      </c>
      <c r="L137" s="125" t="str" cm="1">
        <f t="array" ref="L137">IF(($F137="Market Rate"),"N/A",
IF(OR($E137&lt;0,$E137=""),"",
IF($E137&lt;7,
IF($F137="50% AMI",INDEX($K$35:$K$41,$E137+1,1),
IF($F137="60% AMI",INDEX($P$35:$P$41,$E137+1,1),"")),
IF($F137="50% AMI",$K$40*(($E137-6)*0.15+1),IF($F137="60% AMI",$P$40*(($E137-5)*0.15+1),"")))))</f>
        <v/>
      </c>
      <c r="M137" s="70"/>
      <c r="N137" s="70"/>
      <c r="O137" s="70"/>
      <c r="P137" s="70"/>
      <c r="Q137" s="163"/>
      <c r="R137" s="11"/>
      <c r="AC137"/>
      <c r="AD137" s="41">
        <f t="shared" si="34"/>
        <v>0</v>
      </c>
      <c r="AE137" s="41">
        <f t="shared" si="34"/>
        <v>0</v>
      </c>
      <c r="AF137" s="41" t="e">
        <f>#REF!</f>
        <v>#REF!</v>
      </c>
      <c r="AG137" s="41">
        <f t="shared" si="35"/>
        <v>0</v>
      </c>
      <c r="AH137" s="41">
        <f t="shared" si="35"/>
        <v>0</v>
      </c>
      <c r="AI137" s="41">
        <f t="shared" si="36"/>
        <v>0</v>
      </c>
      <c r="AJ137" s="41">
        <f t="shared" si="37"/>
        <v>0</v>
      </c>
      <c r="AK137" s="44">
        <f t="shared" si="33"/>
        <v>0</v>
      </c>
      <c r="AL137"/>
      <c r="AM137"/>
      <c r="AN137"/>
    </row>
    <row r="138" spans="2:40" s="18" customFormat="1" ht="30" customHeight="1" x14ac:dyDescent="0.4">
      <c r="B138" s="11"/>
      <c r="C138" s="135"/>
      <c r="D138" s="109"/>
      <c r="E138" s="110"/>
      <c r="F138" s="166"/>
      <c r="G138" s="131"/>
      <c r="H138" s="121"/>
      <c r="I138" s="134"/>
      <c r="J138" s="124" t="str" cm="1">
        <f t="array" ref="J138">IF(($F138="Market Rate"),"N/A",
IF(OR($E138&lt;0,$E138=""),"",
IF($E138&lt;7,
IF($F138="50% AMI",INDEX($J$35:$J$41,$E138+1,1),
IF($F138="60% AMI",INDEX($O$35:$O$41,$E138+1,1),"")),
IF($F138="50% AMI",$J$40*(($E138-6)*0.15+1),IF($F138="60% AMI",$O$40*(($E138-5)*0.15+1),"")))))</f>
        <v/>
      </c>
      <c r="K138" s="111">
        <f t="shared" si="38"/>
        <v>0</v>
      </c>
      <c r="L138" s="125" t="str" cm="1">
        <f t="array" ref="L138">IF(($F138="Market Rate"),"N/A",
IF(OR($E138&lt;0,$E138=""),"",
IF($E138&lt;7,
IF($F138="50% AMI",INDEX($K$35:$K$41,$E138+1,1),
IF($F138="60% AMI",INDEX($P$35:$P$41,$E138+1,1),"")),
IF($F138="50% AMI",$K$40*(($E138-6)*0.15+1),IF($F138="60% AMI",$P$40*(($E138-5)*0.15+1),"")))))</f>
        <v/>
      </c>
      <c r="M138" s="70"/>
      <c r="N138" s="70"/>
      <c r="O138" s="70"/>
      <c r="P138" s="70"/>
      <c r="Q138" s="163"/>
      <c r="R138" s="11"/>
      <c r="AC138"/>
      <c r="AD138" s="41">
        <f t="shared" si="34"/>
        <v>0</v>
      </c>
      <c r="AE138" s="41">
        <f t="shared" si="34"/>
        <v>0</v>
      </c>
      <c r="AF138" s="41" t="e">
        <f>#REF!</f>
        <v>#REF!</v>
      </c>
      <c r="AG138" s="41">
        <f t="shared" si="35"/>
        <v>0</v>
      </c>
      <c r="AH138" s="41">
        <f t="shared" si="35"/>
        <v>0</v>
      </c>
      <c r="AI138" s="41">
        <f t="shared" si="36"/>
        <v>0</v>
      </c>
      <c r="AJ138" s="41">
        <f t="shared" si="37"/>
        <v>0</v>
      </c>
      <c r="AK138" s="44">
        <f t="shared" si="33"/>
        <v>0</v>
      </c>
      <c r="AL138"/>
      <c r="AM138"/>
      <c r="AN138"/>
    </row>
    <row r="139" spans="2:40" s="18" customFormat="1" ht="30" customHeight="1" x14ac:dyDescent="0.4">
      <c r="B139" s="11"/>
      <c r="C139" s="135"/>
      <c r="D139" s="109"/>
      <c r="E139" s="110"/>
      <c r="F139" s="166"/>
      <c r="G139" s="131"/>
      <c r="H139" s="121"/>
      <c r="I139" s="134"/>
      <c r="J139" s="124" t="str" cm="1">
        <f t="array" ref="J139">IF(($F139="Market Rate"),"N/A",
IF(OR($E139&lt;0,$E139=""),"",
IF($E139&lt;7,
IF($F139="50% AMI",INDEX($J$35:$J$41,$E139+1,1),
IF($F139="60% AMI",INDEX($O$35:$O$41,$E139+1,1),"")),
IF($F139="50% AMI",$J$40*(($E139-6)*0.15+1),IF($F139="60% AMI",$O$40*(($E139-5)*0.15+1),"")))))</f>
        <v/>
      </c>
      <c r="K139" s="111">
        <f t="shared" si="38"/>
        <v>0</v>
      </c>
      <c r="L139" s="125" t="str" cm="1">
        <f t="array" ref="L139">IF(($F139="Market Rate"),"N/A",
IF(OR($E139&lt;0,$E139=""),"",
IF($E139&lt;7,
IF($F139="50% AMI",INDEX($K$35:$K$41,$E139+1,1),
IF($F139="60% AMI",INDEX($P$35:$P$41,$E139+1,1),"")),
IF($F139="50% AMI",$K$40*(($E139-6)*0.15+1),IF($F139="60% AMI",$P$40*(($E139-5)*0.15+1),"")))))</f>
        <v/>
      </c>
      <c r="M139" s="70"/>
      <c r="N139" s="70"/>
      <c r="O139" s="70"/>
      <c r="P139" s="70"/>
      <c r="Q139" s="163"/>
      <c r="R139" s="11"/>
      <c r="AC139"/>
      <c r="AD139" s="41">
        <f t="shared" si="34"/>
        <v>0</v>
      </c>
      <c r="AE139" s="41">
        <f t="shared" si="34"/>
        <v>0</v>
      </c>
      <c r="AF139" s="41" t="e">
        <f>#REF!</f>
        <v>#REF!</v>
      </c>
      <c r="AG139" s="41">
        <f t="shared" si="35"/>
        <v>0</v>
      </c>
      <c r="AH139" s="41">
        <f t="shared" si="35"/>
        <v>0</v>
      </c>
      <c r="AI139" s="41">
        <f t="shared" si="36"/>
        <v>0</v>
      </c>
      <c r="AJ139" s="41">
        <f t="shared" si="37"/>
        <v>0</v>
      </c>
      <c r="AK139" s="44">
        <f t="shared" si="33"/>
        <v>0</v>
      </c>
      <c r="AL139"/>
      <c r="AM139"/>
      <c r="AN139"/>
    </row>
    <row r="140" spans="2:40" s="18" customFormat="1" ht="30" customHeight="1" x14ac:dyDescent="0.4">
      <c r="B140" s="11"/>
      <c r="C140" s="135"/>
      <c r="D140" s="109"/>
      <c r="E140" s="110"/>
      <c r="F140" s="166"/>
      <c r="G140" s="131"/>
      <c r="H140" s="121"/>
      <c r="I140" s="134"/>
      <c r="J140" s="124" t="str" cm="1">
        <f t="array" ref="J140">IF(($F140="Market Rate"),"N/A",
IF(OR($E140&lt;0,$E140=""),"",
IF($E140&lt;7,
IF($F140="50% AMI",INDEX($J$35:$J$41,$E140+1,1),
IF($F140="60% AMI",INDEX($O$35:$O$41,$E140+1,1),"")),
IF($F140="50% AMI",$J$40*(($E140-6)*0.15+1),IF($F140="60% AMI",$O$40*(($E140-5)*0.15+1),"")))))</f>
        <v/>
      </c>
      <c r="K140" s="111">
        <f t="shared" si="38"/>
        <v>0</v>
      </c>
      <c r="L140" s="125" t="str" cm="1">
        <f t="array" ref="L140">IF(($F140="Market Rate"),"N/A",
IF(OR($E140&lt;0,$E140=""),"",
IF($E140&lt;7,
IF($F140="50% AMI",INDEX($K$35:$K$41,$E140+1,1),
IF($F140="60% AMI",INDEX($P$35:$P$41,$E140+1,1),"")),
IF($F140="50% AMI",$K$40*(($E140-6)*0.15+1),IF($F140="60% AMI",$P$40*(($E140-5)*0.15+1),"")))))</f>
        <v/>
      </c>
      <c r="M140" s="70"/>
      <c r="N140" s="70"/>
      <c r="O140" s="70"/>
      <c r="P140" s="70"/>
      <c r="Q140" s="163"/>
      <c r="R140" s="11"/>
      <c r="AC140"/>
      <c r="AD140" s="41">
        <f t="shared" si="34"/>
        <v>0</v>
      </c>
      <c r="AE140" s="41">
        <f t="shared" si="34"/>
        <v>0</v>
      </c>
      <c r="AF140" s="41" t="e">
        <f>#REF!</f>
        <v>#REF!</v>
      </c>
      <c r="AG140" s="41">
        <f t="shared" si="35"/>
        <v>0</v>
      </c>
      <c r="AH140" s="41">
        <f t="shared" si="35"/>
        <v>0</v>
      </c>
      <c r="AI140" s="41">
        <f t="shared" si="36"/>
        <v>0</v>
      </c>
      <c r="AJ140" s="41">
        <f t="shared" si="37"/>
        <v>0</v>
      </c>
      <c r="AK140" s="44">
        <f t="shared" si="33"/>
        <v>0</v>
      </c>
      <c r="AL140"/>
      <c r="AM140"/>
      <c r="AN140"/>
    </row>
    <row r="141" spans="2:40" s="18" customFormat="1" ht="30" customHeight="1" x14ac:dyDescent="0.4">
      <c r="B141" s="11"/>
      <c r="C141" s="135"/>
      <c r="D141" s="109"/>
      <c r="E141" s="110"/>
      <c r="F141" s="166"/>
      <c r="G141" s="131"/>
      <c r="H141" s="121"/>
      <c r="I141" s="134"/>
      <c r="J141" s="124" t="str" cm="1">
        <f t="array" ref="J141">IF(($F141="Market Rate"),"N/A",
IF(OR($E141&lt;0,$E141=""),"",
IF($E141&lt;7,
IF($F141="50% AMI",INDEX($J$35:$J$41,$E141+1,1),
IF($F141="60% AMI",INDEX($O$35:$O$41,$E141+1,1),"")),
IF($F141="50% AMI",$J$40*(($E141-6)*0.15+1),IF($F141="60% AMI",$O$40*(($E141-5)*0.15+1),"")))))</f>
        <v/>
      </c>
      <c r="K141" s="111">
        <f t="shared" si="38"/>
        <v>0</v>
      </c>
      <c r="L141" s="125" t="str" cm="1">
        <f t="array" ref="L141">IF(($F141="Market Rate"),"N/A",
IF(OR($E141&lt;0,$E141=""),"",
IF($E141&lt;7,
IF($F141="50% AMI",INDEX($K$35:$K$41,$E141+1,1),
IF($F141="60% AMI",INDEX($P$35:$P$41,$E141+1,1),"")),
IF($F141="50% AMI",$K$40*(($E141-6)*0.15+1),IF($F141="60% AMI",$P$40*(($E141-5)*0.15+1),"")))))</f>
        <v/>
      </c>
      <c r="M141" s="70"/>
      <c r="N141" s="70"/>
      <c r="O141" s="70"/>
      <c r="P141" s="70"/>
      <c r="Q141" s="163"/>
      <c r="R141" s="11"/>
      <c r="AC141"/>
      <c r="AD141" s="41">
        <f t="shared" si="34"/>
        <v>0</v>
      </c>
      <c r="AE141" s="41">
        <f t="shared" si="34"/>
        <v>0</v>
      </c>
      <c r="AF141" s="41" t="e">
        <f>#REF!</f>
        <v>#REF!</v>
      </c>
      <c r="AG141" s="41">
        <f t="shared" si="35"/>
        <v>0</v>
      </c>
      <c r="AH141" s="41">
        <f t="shared" si="35"/>
        <v>0</v>
      </c>
      <c r="AI141" s="41">
        <f t="shared" si="36"/>
        <v>0</v>
      </c>
      <c r="AJ141" s="41">
        <f t="shared" si="37"/>
        <v>0</v>
      </c>
      <c r="AK141" s="44">
        <f t="shared" si="33"/>
        <v>0</v>
      </c>
      <c r="AL141"/>
      <c r="AM141"/>
      <c r="AN141"/>
    </row>
    <row r="142" spans="2:40" s="18" customFormat="1" ht="30" customHeight="1" x14ac:dyDescent="0.4">
      <c r="B142" s="11"/>
      <c r="D142" s="109"/>
      <c r="E142" s="110"/>
      <c r="F142" s="166"/>
      <c r="G142" s="131"/>
      <c r="H142" s="121"/>
      <c r="I142" s="134"/>
      <c r="J142" s="124" t="str" cm="1">
        <f t="array" ref="J142">IF(($F142="Market Rate"),"N/A",
IF(OR($E142&lt;0,$E142=""),"",
IF($E142&lt;7,
IF($F142="50% AMI",INDEX($J$35:$J$41,$E142+1,1),
IF($F142="60% AMI",INDEX($O$35:$O$41,$E142+1,1),"")),
IF($F142="50% AMI",$J$40*(($E142-6)*0.15+1),IF($F142="60% AMI",$O$40*(($E142-5)*0.15+1),"")))))</f>
        <v/>
      </c>
      <c r="K142" s="111">
        <f t="shared" si="38"/>
        <v>0</v>
      </c>
      <c r="L142" s="125" t="str" cm="1">
        <f t="array" ref="L142">IF(($F142="Market Rate"),"N/A",
IF(OR($E142&lt;0,$E142=""),"",
IF($E142&lt;7,
IF($F142="50% AMI",INDEX($K$35:$K$41,$E142+1,1),
IF($F142="60% AMI",INDEX($P$35:$P$41,$E142+1,1),"")),
IF($F142="50% AMI",$K$40*(($E142-6)*0.15+1),IF($F142="60% AMI",$P$40*(($E142-5)*0.15+1),"")))))</f>
        <v/>
      </c>
      <c r="M142" s="70"/>
      <c r="N142" s="70"/>
      <c r="O142" s="70"/>
      <c r="P142" s="70"/>
      <c r="Q142" s="163"/>
      <c r="R142" s="11"/>
      <c r="AC142"/>
      <c r="AD142" s="41">
        <f t="shared" si="34"/>
        <v>0</v>
      </c>
      <c r="AE142" s="41">
        <f t="shared" si="34"/>
        <v>0</v>
      </c>
      <c r="AF142" s="41" t="e">
        <f>#REF!</f>
        <v>#REF!</v>
      </c>
      <c r="AG142" s="41">
        <f t="shared" si="35"/>
        <v>0</v>
      </c>
      <c r="AH142" s="41">
        <f t="shared" si="35"/>
        <v>0</v>
      </c>
      <c r="AI142" s="41">
        <f t="shared" si="36"/>
        <v>0</v>
      </c>
      <c r="AJ142" s="41">
        <f t="shared" si="37"/>
        <v>0</v>
      </c>
      <c r="AK142" s="44">
        <f t="shared" si="33"/>
        <v>0</v>
      </c>
      <c r="AL142"/>
      <c r="AM142"/>
      <c r="AN142"/>
    </row>
    <row r="143" spans="2:40" s="18" customFormat="1" ht="30" customHeight="1" x14ac:dyDescent="0.4">
      <c r="B143" s="11"/>
      <c r="D143" s="109"/>
      <c r="E143" s="110"/>
      <c r="F143" s="166"/>
      <c r="G143" s="131"/>
      <c r="H143" s="121"/>
      <c r="I143" s="134"/>
      <c r="J143" s="124" t="str" cm="1">
        <f t="array" ref="J143">IF(($F143="Market Rate"),"N/A",
IF(OR($E143&lt;0,$E143=""),"",
IF($E143&lt;7,
IF($F143="50% AMI",INDEX($J$35:$J$41,$E143+1,1),
IF($F143="60% AMI",INDEX($O$35:$O$41,$E143+1,1),"")),
IF($F143="50% AMI",$J$40*(($E143-6)*0.15+1),IF($F143="60% AMI",$O$40*(($E143-5)*0.15+1),"")))))</f>
        <v/>
      </c>
      <c r="K143" s="111">
        <f t="shared" si="38"/>
        <v>0</v>
      </c>
      <c r="L143" s="125" t="str" cm="1">
        <f t="array" ref="L143">IF(($F143="Market Rate"),"N/A",
IF(OR($E143&lt;0,$E143=""),"",
IF($E143&lt;7,
IF($F143="50% AMI",INDEX($K$35:$K$41,$E143+1,1),
IF($F143="60% AMI",INDEX($P$35:$P$41,$E143+1,1),"")),
IF($F143="50% AMI",$K$40*(($E143-6)*0.15+1),IF($F143="60% AMI",$P$40*(($E143-5)*0.15+1),"")))))</f>
        <v/>
      </c>
      <c r="M143" s="70"/>
      <c r="N143" s="70"/>
      <c r="O143" s="70"/>
      <c r="P143" s="70"/>
      <c r="Q143" s="163"/>
      <c r="R143" s="11"/>
      <c r="AC143"/>
      <c r="AD143" s="41">
        <f t="shared" si="34"/>
        <v>0</v>
      </c>
      <c r="AE143" s="41">
        <f t="shared" si="34"/>
        <v>0</v>
      </c>
      <c r="AF143" s="41" t="e">
        <f>#REF!</f>
        <v>#REF!</v>
      </c>
      <c r="AG143" s="41">
        <f t="shared" si="35"/>
        <v>0</v>
      </c>
      <c r="AH143" s="41">
        <f t="shared" si="35"/>
        <v>0</v>
      </c>
      <c r="AI143" s="41">
        <f t="shared" si="36"/>
        <v>0</v>
      </c>
      <c r="AJ143" s="41">
        <f t="shared" si="37"/>
        <v>0</v>
      </c>
      <c r="AK143" s="44">
        <f t="shared" si="33"/>
        <v>0</v>
      </c>
      <c r="AL143"/>
      <c r="AM143"/>
      <c r="AN143"/>
    </row>
    <row r="144" spans="2:40" s="18" customFormat="1" ht="30" customHeight="1" x14ac:dyDescent="0.4">
      <c r="B144" s="11"/>
      <c r="D144" s="109"/>
      <c r="E144" s="110"/>
      <c r="F144" s="166"/>
      <c r="G144" s="131"/>
      <c r="H144" s="121"/>
      <c r="I144" s="134"/>
      <c r="J144" s="124" t="str" cm="1">
        <f t="array" ref="J144">IF(($F144="Market Rate"),"N/A",
IF(OR($E144&lt;0,$E144=""),"",
IF($E144&lt;7,
IF($F144="50% AMI",INDEX($J$35:$J$41,$E144+1,1),
IF($F144="60% AMI",INDEX($O$35:$O$41,$E144+1,1),"")),
IF($F144="50% AMI",$J$40*(($E144-6)*0.15+1),IF($F144="60% AMI",$O$40*(($E144-5)*0.15+1),"")))))</f>
        <v/>
      </c>
      <c r="K144" s="111">
        <f t="shared" si="38"/>
        <v>0</v>
      </c>
      <c r="L144" s="125" t="str" cm="1">
        <f t="array" ref="L144">IF(($F144="Market Rate"),"N/A",
IF(OR($E144&lt;0,$E144=""),"",
IF($E144&lt;7,
IF($F144="50% AMI",INDEX($K$35:$K$41,$E144+1,1),
IF($F144="60% AMI",INDEX($P$35:$P$41,$E144+1,1),"")),
IF($F144="50% AMI",$K$40*(($E144-6)*0.15+1),IF($F144="60% AMI",$P$40*(($E144-5)*0.15+1),"")))))</f>
        <v/>
      </c>
      <c r="M144" s="70"/>
      <c r="N144" s="70"/>
      <c r="O144" s="70"/>
      <c r="P144" s="70"/>
      <c r="Q144" s="163"/>
      <c r="R144" s="11"/>
      <c r="AC144"/>
      <c r="AD144" s="41">
        <f t="shared" si="34"/>
        <v>0</v>
      </c>
      <c r="AE144" s="41">
        <f t="shared" si="34"/>
        <v>0</v>
      </c>
      <c r="AF144" s="41" t="e">
        <f>#REF!</f>
        <v>#REF!</v>
      </c>
      <c r="AG144" s="41">
        <f t="shared" si="35"/>
        <v>0</v>
      </c>
      <c r="AH144" s="41">
        <f t="shared" si="35"/>
        <v>0</v>
      </c>
      <c r="AI144" s="41">
        <f t="shared" si="36"/>
        <v>0</v>
      </c>
      <c r="AJ144" s="41">
        <f t="shared" si="37"/>
        <v>0</v>
      </c>
      <c r="AK144" s="44">
        <f t="shared" si="33"/>
        <v>0</v>
      </c>
      <c r="AL144"/>
      <c r="AM144"/>
      <c r="AN144"/>
    </row>
    <row r="145" spans="2:40" s="18" customFormat="1" ht="30" customHeight="1" x14ac:dyDescent="0.4">
      <c r="B145" s="11"/>
      <c r="D145" s="109"/>
      <c r="E145" s="110"/>
      <c r="F145" s="166"/>
      <c r="G145" s="131"/>
      <c r="H145" s="121"/>
      <c r="I145" s="134"/>
      <c r="J145" s="124" t="str" cm="1">
        <f t="array" ref="J145">IF(($F145="Market Rate"),"N/A",
IF(OR($E145&lt;0,$E145=""),"",
IF($E145&lt;7,
IF($F145="50% AMI",INDEX($J$35:$J$41,$E145+1,1),
IF($F145="60% AMI",INDEX($O$35:$O$41,$E145+1,1),"")),
IF($F145="50% AMI",$J$40*(($E145-6)*0.15+1),IF($F145="60% AMI",$O$40*(($E145-5)*0.15+1),"")))))</f>
        <v/>
      </c>
      <c r="K145" s="111">
        <f t="shared" si="38"/>
        <v>0</v>
      </c>
      <c r="L145" s="125" t="str" cm="1">
        <f t="array" ref="L145">IF(($F145="Market Rate"),"N/A",
IF(OR($E145&lt;0,$E145=""),"",
IF($E145&lt;7,
IF($F145="50% AMI",INDEX($K$35:$K$41,$E145+1,1),
IF($F145="60% AMI",INDEX($P$35:$P$41,$E145+1,1),"")),
IF($F145="50% AMI",$K$40*(($E145-6)*0.15+1),IF($F145="60% AMI",$P$40*(($E145-5)*0.15+1),"")))))</f>
        <v/>
      </c>
      <c r="M145" s="70"/>
      <c r="N145" s="70"/>
      <c r="O145" s="70"/>
      <c r="P145" s="70"/>
      <c r="Q145" s="163"/>
      <c r="R145" s="11"/>
      <c r="AC145"/>
      <c r="AD145" s="41">
        <f t="shared" si="34"/>
        <v>0</v>
      </c>
      <c r="AE145" s="41">
        <f t="shared" si="34"/>
        <v>0</v>
      </c>
      <c r="AF145" s="41" t="e">
        <f>#REF!</f>
        <v>#REF!</v>
      </c>
      <c r="AG145" s="41">
        <f t="shared" si="35"/>
        <v>0</v>
      </c>
      <c r="AH145" s="41">
        <f t="shared" si="35"/>
        <v>0</v>
      </c>
      <c r="AI145" s="41">
        <f t="shared" si="36"/>
        <v>0</v>
      </c>
      <c r="AJ145" s="41">
        <f t="shared" si="37"/>
        <v>0</v>
      </c>
      <c r="AK145" s="44">
        <f t="shared" si="33"/>
        <v>0</v>
      </c>
      <c r="AL145"/>
      <c r="AM145"/>
      <c r="AN145"/>
    </row>
    <row r="146" spans="2:40" s="18" customFormat="1" ht="30" customHeight="1" x14ac:dyDescent="0.4">
      <c r="B146" s="11"/>
      <c r="D146" s="109"/>
      <c r="E146" s="110"/>
      <c r="F146" s="166"/>
      <c r="G146" s="131"/>
      <c r="H146" s="121"/>
      <c r="I146" s="134"/>
      <c r="J146" s="124" t="str" cm="1">
        <f t="array" ref="J146">IF(($F146="Market Rate"),"N/A",
IF(OR($E146&lt;0,$E146=""),"",
IF($E146&lt;7,
IF($F146="50% AMI",INDEX($J$35:$J$41,$E146+1,1),
IF($F146="60% AMI",INDEX($O$35:$O$41,$E146+1,1),"")),
IF($F146="50% AMI",$J$40*(($E146-6)*0.15+1),IF($F146="60% AMI",$O$40*(($E146-5)*0.15+1),"")))))</f>
        <v/>
      </c>
      <c r="K146" s="111">
        <f t="shared" si="38"/>
        <v>0</v>
      </c>
      <c r="L146" s="125" t="str" cm="1">
        <f t="array" ref="L146">IF(($F146="Market Rate"),"N/A",
IF(OR($E146&lt;0,$E146=""),"",
IF($E146&lt;7,
IF($F146="50% AMI",INDEX($K$35:$K$41,$E146+1,1),
IF($F146="60% AMI",INDEX($P$35:$P$41,$E146+1,1),"")),
IF($F146="50% AMI",$K$40*(($E146-6)*0.15+1),IF($F146="60% AMI",$P$40*(($E146-5)*0.15+1),"")))))</f>
        <v/>
      </c>
      <c r="M146" s="70"/>
      <c r="N146" s="70"/>
      <c r="O146" s="70"/>
      <c r="P146" s="70"/>
      <c r="Q146" s="163"/>
      <c r="R146" s="11"/>
      <c r="AC146"/>
      <c r="AD146" s="41">
        <f t="shared" si="34"/>
        <v>0</v>
      </c>
      <c r="AE146" s="41">
        <f t="shared" si="34"/>
        <v>0</v>
      </c>
      <c r="AF146" s="41" t="e">
        <f>#REF!</f>
        <v>#REF!</v>
      </c>
      <c r="AG146" s="41">
        <f t="shared" si="35"/>
        <v>0</v>
      </c>
      <c r="AH146" s="41">
        <f t="shared" si="35"/>
        <v>0</v>
      </c>
      <c r="AI146" s="41">
        <f t="shared" si="36"/>
        <v>0</v>
      </c>
      <c r="AJ146" s="41">
        <f t="shared" si="37"/>
        <v>0</v>
      </c>
      <c r="AK146" s="44">
        <f t="shared" si="33"/>
        <v>0</v>
      </c>
      <c r="AL146"/>
      <c r="AM146"/>
      <c r="AN146"/>
    </row>
    <row r="147" spans="2:40" s="18" customFormat="1" ht="30" customHeight="1" x14ac:dyDescent="0.4">
      <c r="B147" s="11"/>
      <c r="D147" s="109"/>
      <c r="E147" s="110"/>
      <c r="F147" s="166"/>
      <c r="G147" s="131"/>
      <c r="H147" s="121"/>
      <c r="I147" s="134"/>
      <c r="J147" s="124" t="str" cm="1">
        <f t="array" ref="J147">IF(($F147="Market Rate"),"N/A",
IF(OR($E147&lt;0,$E147=""),"",
IF($E147&lt;7,
IF($F147="50% AMI",INDEX($J$35:$J$41,$E147+1,1),
IF($F147="60% AMI",INDEX($O$35:$O$41,$E147+1,1),"")),
IF($F147="50% AMI",$J$40*(($E147-6)*0.15+1),IF($F147="60% AMI",$O$40*(($E147-5)*0.15+1),"")))))</f>
        <v/>
      </c>
      <c r="K147" s="111">
        <f t="shared" si="38"/>
        <v>0</v>
      </c>
      <c r="L147" s="125" t="str" cm="1">
        <f t="array" ref="L147">IF(($F147="Market Rate"),"N/A",
IF(OR($E147&lt;0,$E147=""),"",
IF($E147&lt;7,
IF($F147="50% AMI",INDEX($K$35:$K$41,$E147+1,1),
IF($F147="60% AMI",INDEX($P$35:$P$41,$E147+1,1),"")),
IF($F147="50% AMI",$K$40*(($E147-6)*0.15+1),IF($F147="60% AMI",$P$40*(($E147-5)*0.15+1),"")))))</f>
        <v/>
      </c>
      <c r="M147" s="70"/>
      <c r="N147" s="70"/>
      <c r="O147" s="70"/>
      <c r="P147" s="70"/>
      <c r="Q147" s="163"/>
      <c r="R147" s="11"/>
      <c r="AC147"/>
      <c r="AD147" s="41">
        <f t="shared" si="34"/>
        <v>0</v>
      </c>
      <c r="AE147" s="41">
        <f t="shared" si="34"/>
        <v>0</v>
      </c>
      <c r="AF147" s="41" t="e">
        <f>#REF!</f>
        <v>#REF!</v>
      </c>
      <c r="AG147" s="41">
        <f t="shared" si="35"/>
        <v>0</v>
      </c>
      <c r="AH147" s="41">
        <f t="shared" si="35"/>
        <v>0</v>
      </c>
      <c r="AI147" s="41">
        <f t="shared" si="36"/>
        <v>0</v>
      </c>
      <c r="AJ147" s="41">
        <f t="shared" si="37"/>
        <v>0</v>
      </c>
      <c r="AK147" s="44">
        <f t="shared" si="33"/>
        <v>0</v>
      </c>
      <c r="AL147"/>
      <c r="AM147"/>
      <c r="AN147"/>
    </row>
    <row r="148" spans="2:40" s="18" customFormat="1" ht="30" customHeight="1" x14ac:dyDescent="0.4">
      <c r="B148" s="11"/>
      <c r="D148" s="109"/>
      <c r="E148" s="110"/>
      <c r="F148" s="166"/>
      <c r="G148" s="131"/>
      <c r="H148" s="121"/>
      <c r="I148" s="134"/>
      <c r="J148" s="124" t="str" cm="1">
        <f t="array" ref="J148">IF(($F148="Market Rate"),"N/A",
IF(OR($E148&lt;0,$E148=""),"",
IF($E148&lt;7,
IF($F148="50% AMI",INDEX($J$35:$J$41,$E148+1,1),
IF($F148="60% AMI",INDEX($O$35:$O$41,$E148+1,1),"")),
IF($F148="50% AMI",$J$40*(($E148-6)*0.15+1),IF($F148="60% AMI",$O$40*(($E148-5)*0.15+1),"")))))</f>
        <v/>
      </c>
      <c r="K148" s="111">
        <f t="shared" si="38"/>
        <v>0</v>
      </c>
      <c r="L148" s="125" t="str" cm="1">
        <f t="array" ref="L148">IF(($F148="Market Rate"),"N/A",
IF(OR($E148&lt;0,$E148=""),"",
IF($E148&lt;7,
IF($F148="50% AMI",INDEX($K$35:$K$41,$E148+1,1),
IF($F148="60% AMI",INDEX($P$35:$P$41,$E148+1,1),"")),
IF($F148="50% AMI",$K$40*(($E148-6)*0.15+1),IF($F148="60% AMI",$P$40*(($E148-5)*0.15+1),"")))))</f>
        <v/>
      </c>
      <c r="M148" s="70"/>
      <c r="N148" s="70"/>
      <c r="O148" s="70"/>
      <c r="P148" s="70"/>
      <c r="Q148" s="163"/>
      <c r="R148" s="11"/>
      <c r="AC148"/>
      <c r="AD148" s="41">
        <f t="shared" si="34"/>
        <v>0</v>
      </c>
      <c r="AE148" s="41">
        <f t="shared" si="34"/>
        <v>0</v>
      </c>
      <c r="AF148" s="41" t="e">
        <f>#REF!</f>
        <v>#REF!</v>
      </c>
      <c r="AG148" s="41">
        <f t="shared" si="35"/>
        <v>0</v>
      </c>
      <c r="AH148" s="41">
        <f t="shared" si="35"/>
        <v>0</v>
      </c>
      <c r="AI148" s="41">
        <f t="shared" si="36"/>
        <v>0</v>
      </c>
      <c r="AJ148" s="41">
        <f t="shared" si="37"/>
        <v>0</v>
      </c>
      <c r="AK148" s="44">
        <f t="shared" si="33"/>
        <v>0</v>
      </c>
      <c r="AL148"/>
      <c r="AM148"/>
      <c r="AN148"/>
    </row>
    <row r="149" spans="2:40" s="18" customFormat="1" ht="30" customHeight="1" x14ac:dyDescent="0.4">
      <c r="B149" s="11"/>
      <c r="D149" s="109"/>
      <c r="E149" s="110"/>
      <c r="F149" s="166"/>
      <c r="G149" s="131"/>
      <c r="H149" s="121"/>
      <c r="I149" s="134"/>
      <c r="J149" s="124" t="str" cm="1">
        <f t="array" ref="J149">IF(($F149="Market Rate"),"N/A",
IF(OR($E149&lt;0,$E149=""),"",
IF($E149&lt;7,
IF($F149="50% AMI",INDEX($J$35:$J$41,$E149+1,1),
IF($F149="60% AMI",INDEX($O$35:$O$41,$E149+1,1),"")),
IF($F149="50% AMI",$J$40*(($E149-6)*0.15+1),IF($F149="60% AMI",$O$40*(($E149-5)*0.15+1),"")))))</f>
        <v/>
      </c>
      <c r="K149" s="111">
        <f t="shared" si="38"/>
        <v>0</v>
      </c>
      <c r="L149" s="125" t="str" cm="1">
        <f t="array" ref="L149">IF(($F149="Market Rate"),"N/A",
IF(OR($E149&lt;0,$E149=""),"",
IF($E149&lt;7,
IF($F149="50% AMI",INDEX($K$35:$K$41,$E149+1,1),
IF($F149="60% AMI",INDEX($P$35:$P$41,$E149+1,1),"")),
IF($F149="50% AMI",$K$40*(($E149-6)*0.15+1),IF($F149="60% AMI",$P$40*(($E149-5)*0.15+1),"")))))</f>
        <v/>
      </c>
      <c r="M149" s="70"/>
      <c r="N149" s="70"/>
      <c r="O149" s="70"/>
      <c r="P149" s="70"/>
      <c r="Q149" s="163"/>
      <c r="R149" s="11"/>
      <c r="AC149"/>
      <c r="AD149" s="41">
        <f t="shared" si="34"/>
        <v>0</v>
      </c>
      <c r="AE149" s="41">
        <f t="shared" si="34"/>
        <v>0</v>
      </c>
      <c r="AF149" s="41" t="e">
        <f>#REF!</f>
        <v>#REF!</v>
      </c>
      <c r="AG149" s="41">
        <f t="shared" si="35"/>
        <v>0</v>
      </c>
      <c r="AH149" s="41">
        <f t="shared" si="35"/>
        <v>0</v>
      </c>
      <c r="AI149" s="41">
        <f t="shared" si="36"/>
        <v>0</v>
      </c>
      <c r="AJ149" s="41">
        <f t="shared" si="37"/>
        <v>0</v>
      </c>
      <c r="AK149" s="44">
        <f t="shared" si="33"/>
        <v>0</v>
      </c>
      <c r="AL149"/>
      <c r="AM149"/>
      <c r="AN149"/>
    </row>
    <row r="150" spans="2:40" s="18" customFormat="1" ht="30" customHeight="1" x14ac:dyDescent="0.4">
      <c r="B150" s="11"/>
      <c r="D150" s="109"/>
      <c r="E150" s="110"/>
      <c r="F150" s="166"/>
      <c r="G150" s="131"/>
      <c r="H150" s="121"/>
      <c r="I150" s="134"/>
      <c r="J150" s="124" t="str" cm="1">
        <f t="array" ref="J150">IF(($F150="Market Rate"),"N/A",
IF(OR($E150&lt;0,$E150=""),"",
IF($E150&lt;7,
IF($F150="50% AMI",INDEX($J$35:$J$41,$E150+1,1),
IF($F150="60% AMI",INDEX($O$35:$O$41,$E150+1,1),"")),
IF($F150="50% AMI",$J$40*(($E150-6)*0.15+1),IF($F150="60% AMI",$O$40*(($E150-5)*0.15+1),"")))))</f>
        <v/>
      </c>
      <c r="K150" s="111">
        <f t="shared" si="38"/>
        <v>0</v>
      </c>
      <c r="L150" s="125" t="str" cm="1">
        <f t="array" ref="L150">IF(($F150="Market Rate"),"N/A",
IF(OR($E150&lt;0,$E150=""),"",
IF($E150&lt;7,
IF($F150="50% AMI",INDEX($K$35:$K$41,$E150+1,1),
IF($F150="60% AMI",INDEX($P$35:$P$41,$E150+1,1),"")),
IF($F150="50% AMI",$K$40*(($E150-6)*0.15+1),IF($F150="60% AMI",$P$40*(($E150-5)*0.15+1),"")))))</f>
        <v/>
      </c>
      <c r="M150" s="70"/>
      <c r="N150" s="70"/>
      <c r="O150" s="70"/>
      <c r="P150" s="70"/>
      <c r="Q150" s="163"/>
      <c r="R150" s="11"/>
      <c r="AC150"/>
      <c r="AD150" s="41">
        <f t="shared" si="34"/>
        <v>0</v>
      </c>
      <c r="AE150" s="41">
        <f t="shared" si="34"/>
        <v>0</v>
      </c>
      <c r="AF150" s="41" t="e">
        <f>#REF!</f>
        <v>#REF!</v>
      </c>
      <c r="AG150" s="41">
        <f t="shared" si="35"/>
        <v>0</v>
      </c>
      <c r="AH150" s="41">
        <f t="shared" si="35"/>
        <v>0</v>
      </c>
      <c r="AI150" s="41">
        <f t="shared" si="36"/>
        <v>0</v>
      </c>
      <c r="AJ150" s="41">
        <f t="shared" si="37"/>
        <v>0</v>
      </c>
      <c r="AK150" s="44">
        <f t="shared" si="33"/>
        <v>0</v>
      </c>
      <c r="AL150"/>
      <c r="AM150"/>
      <c r="AN150"/>
    </row>
    <row r="151" spans="2:40" s="18" customFormat="1" ht="30" customHeight="1" x14ac:dyDescent="0.4">
      <c r="B151" s="11"/>
      <c r="D151" s="109"/>
      <c r="E151" s="110"/>
      <c r="F151" s="166"/>
      <c r="G151" s="131"/>
      <c r="H151" s="121"/>
      <c r="I151" s="134"/>
      <c r="J151" s="124" t="str" cm="1">
        <f t="array" ref="J151">IF(($F151="Market Rate"),"N/A",
IF(OR($E151&lt;0,$E151=""),"",
IF($E151&lt;7,
IF($F151="50% AMI",INDEX($J$35:$J$41,$E151+1,1),
IF($F151="60% AMI",INDEX($O$35:$O$41,$E151+1,1),"")),
IF($F151="50% AMI",$J$40*(($E151-6)*0.15+1),IF($F151="60% AMI",$O$40*(($E151-5)*0.15+1),"")))))</f>
        <v/>
      </c>
      <c r="K151" s="111">
        <f t="shared" si="38"/>
        <v>0</v>
      </c>
      <c r="L151" s="125" t="str" cm="1">
        <f t="array" ref="L151">IF(($F151="Market Rate"),"N/A",
IF(OR($E151&lt;0,$E151=""),"",
IF($E151&lt;7,
IF($F151="50% AMI",INDEX($K$35:$K$41,$E151+1,1),
IF($F151="60% AMI",INDEX($P$35:$P$41,$E151+1,1),"")),
IF($F151="50% AMI",$K$40*(($E151-6)*0.15+1),IF($F151="60% AMI",$P$40*(($E151-5)*0.15+1),"")))))</f>
        <v/>
      </c>
      <c r="M151" s="70"/>
      <c r="N151" s="70"/>
      <c r="O151" s="70"/>
      <c r="P151" s="70"/>
      <c r="Q151" s="163"/>
      <c r="R151" s="11"/>
      <c r="AC151"/>
      <c r="AD151" s="41">
        <f t="shared" si="34"/>
        <v>0</v>
      </c>
      <c r="AE151" s="41">
        <f t="shared" si="34"/>
        <v>0</v>
      </c>
      <c r="AF151" s="41" t="e">
        <f>#REF!</f>
        <v>#REF!</v>
      </c>
      <c r="AG151" s="41">
        <f t="shared" si="35"/>
        <v>0</v>
      </c>
      <c r="AH151" s="41">
        <f t="shared" si="35"/>
        <v>0</v>
      </c>
      <c r="AI151" s="41">
        <f t="shared" si="36"/>
        <v>0</v>
      </c>
      <c r="AJ151" s="41">
        <f t="shared" si="37"/>
        <v>0</v>
      </c>
      <c r="AK151" s="44">
        <f t="shared" si="33"/>
        <v>0</v>
      </c>
      <c r="AL151"/>
      <c r="AM151"/>
      <c r="AN151"/>
    </row>
    <row r="152" spans="2:40" s="18" customFormat="1" ht="30" customHeight="1" x14ac:dyDescent="0.4">
      <c r="B152" s="11"/>
      <c r="D152" s="109"/>
      <c r="E152" s="110"/>
      <c r="F152" s="166"/>
      <c r="G152" s="131"/>
      <c r="H152" s="121"/>
      <c r="I152" s="134"/>
      <c r="J152" s="124" t="str" cm="1">
        <f t="array" ref="J152">IF(($F152="Market Rate"),"N/A",
IF(OR($E152&lt;0,$E152=""),"",
IF($E152&lt;7,
IF($F152="50% AMI",INDEX($J$35:$J$41,$E152+1,1),
IF($F152="60% AMI",INDEX($O$35:$O$41,$E152+1,1),"")),
IF($F152="50% AMI",$J$40*(($E152-6)*0.15+1),IF($F152="60% AMI",$O$40*(($E152-5)*0.15+1),"")))))</f>
        <v/>
      </c>
      <c r="K152" s="111">
        <f t="shared" si="38"/>
        <v>0</v>
      </c>
      <c r="L152" s="125" t="str" cm="1">
        <f t="array" ref="L152">IF(($F152="Market Rate"),"N/A",
IF(OR($E152&lt;0,$E152=""),"",
IF($E152&lt;7,
IF($F152="50% AMI",INDEX($K$35:$K$41,$E152+1,1),
IF($F152="60% AMI",INDEX($P$35:$P$41,$E152+1,1),"")),
IF($F152="50% AMI",$K$40*(($E152-6)*0.15+1),IF($F152="60% AMI",$P$40*(($E152-5)*0.15+1),"")))))</f>
        <v/>
      </c>
      <c r="M152" s="70"/>
      <c r="N152" s="70"/>
      <c r="O152" s="70"/>
      <c r="P152" s="70"/>
      <c r="Q152" s="163"/>
      <c r="R152" s="11"/>
      <c r="AC152"/>
      <c r="AD152" s="41">
        <f t="shared" si="34"/>
        <v>0</v>
      </c>
      <c r="AE152" s="41">
        <f t="shared" si="34"/>
        <v>0</v>
      </c>
      <c r="AF152" s="41" t="e">
        <f>#REF!</f>
        <v>#REF!</v>
      </c>
      <c r="AG152" s="41">
        <f t="shared" si="35"/>
        <v>0</v>
      </c>
      <c r="AH152" s="41">
        <f t="shared" si="35"/>
        <v>0</v>
      </c>
      <c r="AI152" s="41">
        <f t="shared" si="36"/>
        <v>0</v>
      </c>
      <c r="AJ152" s="41">
        <f t="shared" si="37"/>
        <v>0</v>
      </c>
      <c r="AK152" s="44">
        <f t="shared" si="33"/>
        <v>0</v>
      </c>
      <c r="AL152"/>
      <c r="AM152"/>
      <c r="AN152"/>
    </row>
    <row r="153" spans="2:40" s="18" customFormat="1" ht="30" customHeight="1" x14ac:dyDescent="0.4">
      <c r="B153" s="11"/>
      <c r="D153" s="109"/>
      <c r="E153" s="110"/>
      <c r="F153" s="166"/>
      <c r="G153" s="131"/>
      <c r="H153" s="121"/>
      <c r="I153" s="134"/>
      <c r="J153" s="124" t="str" cm="1">
        <f t="array" ref="J153">IF(($F153="Market Rate"),"N/A",
IF(OR($E153&lt;0,$E153=""),"",
IF($E153&lt;7,
IF($F153="50% AMI",INDEX($J$35:$J$41,$E153+1,1),
IF($F153="60% AMI",INDEX($O$35:$O$41,$E153+1,1),"")),
IF($F153="50% AMI",$J$40*(($E153-6)*0.15+1),IF($F153="60% AMI",$O$40*(($E153-5)*0.15+1),"")))))</f>
        <v/>
      </c>
      <c r="K153" s="111">
        <f t="shared" si="38"/>
        <v>0</v>
      </c>
      <c r="L153" s="125" t="str" cm="1">
        <f t="array" ref="L153">IF(($F153="Market Rate"),"N/A",
IF(OR($E153&lt;0,$E153=""),"",
IF($E153&lt;7,
IF($F153="50% AMI",INDEX($K$35:$K$41,$E153+1,1),
IF($F153="60% AMI",INDEX($P$35:$P$41,$E153+1,1),"")),
IF($F153="50% AMI",$K$40*(($E153-6)*0.15+1),IF($F153="60% AMI",$P$40*(($E153-5)*0.15+1),"")))))</f>
        <v/>
      </c>
      <c r="M153" s="70"/>
      <c r="N153" s="70"/>
      <c r="O153" s="70"/>
      <c r="P153" s="70"/>
      <c r="Q153" s="163"/>
      <c r="R153" s="11"/>
      <c r="AC153"/>
      <c r="AD153" s="41">
        <f t="shared" ref="AD153:AE169" si="39">C471</f>
        <v>0</v>
      </c>
      <c r="AE153" s="41">
        <f t="shared" si="39"/>
        <v>0</v>
      </c>
      <c r="AF153" s="41" t="e">
        <f>#REF!</f>
        <v>#REF!</v>
      </c>
      <c r="AG153" s="41">
        <f t="shared" ref="AG153:AH169" si="40">E471</f>
        <v>0</v>
      </c>
      <c r="AH153" s="41">
        <f t="shared" si="40"/>
        <v>0</v>
      </c>
      <c r="AI153" s="41">
        <f t="shared" si="36"/>
        <v>0</v>
      </c>
      <c r="AJ153" s="41">
        <f t="shared" si="37"/>
        <v>0</v>
      </c>
      <c r="AK153" s="44">
        <f t="shared" si="33"/>
        <v>0</v>
      </c>
      <c r="AL153"/>
      <c r="AM153"/>
      <c r="AN153"/>
    </row>
    <row r="154" spans="2:40" s="18" customFormat="1" ht="30" customHeight="1" x14ac:dyDescent="0.4">
      <c r="B154" s="11"/>
      <c r="D154" s="109"/>
      <c r="E154" s="110"/>
      <c r="F154" s="166"/>
      <c r="G154" s="131"/>
      <c r="H154" s="121"/>
      <c r="I154" s="134"/>
      <c r="J154" s="124" t="str" cm="1">
        <f t="array" ref="J154">IF(($F154="Market Rate"),"N/A",
IF(OR($E154&lt;0,$E154=""),"",
IF($E154&lt;7,
IF($F154="50% AMI",INDEX($J$35:$J$41,$E154+1,1),
IF($F154="60% AMI",INDEX($O$35:$O$41,$E154+1,1),"")),
IF($F154="50% AMI",$J$40*(($E154-6)*0.15+1),IF($F154="60% AMI",$O$40*(($E154-5)*0.15+1),"")))))</f>
        <v/>
      </c>
      <c r="K154" s="111">
        <f t="shared" si="38"/>
        <v>0</v>
      </c>
      <c r="L154" s="125" t="str" cm="1">
        <f t="array" ref="L154">IF(($F154="Market Rate"),"N/A",
IF(OR($E154&lt;0,$E154=""),"",
IF($E154&lt;7,
IF($F154="50% AMI",INDEX($K$35:$K$41,$E154+1,1),
IF($F154="60% AMI",INDEX($P$35:$P$41,$E154+1,1),"")),
IF($F154="50% AMI",$K$40*(($E154-6)*0.15+1),IF($F154="60% AMI",$P$40*(($E154-5)*0.15+1),"")))))</f>
        <v/>
      </c>
      <c r="M154" s="70"/>
      <c r="N154" s="70"/>
      <c r="O154" s="70"/>
      <c r="P154" s="70"/>
      <c r="Q154" s="163"/>
      <c r="R154" s="11"/>
      <c r="AC154"/>
      <c r="AD154" s="41">
        <f t="shared" si="39"/>
        <v>0</v>
      </c>
      <c r="AE154" s="41">
        <f t="shared" si="39"/>
        <v>0</v>
      </c>
      <c r="AF154" s="41" t="e">
        <f>#REF!</f>
        <v>#REF!</v>
      </c>
      <c r="AG154" s="41">
        <f t="shared" si="40"/>
        <v>0</v>
      </c>
      <c r="AH154" s="41">
        <f t="shared" si="40"/>
        <v>0</v>
      </c>
      <c r="AI154" s="41">
        <f t="shared" si="36"/>
        <v>0</v>
      </c>
      <c r="AJ154" s="41">
        <f t="shared" si="37"/>
        <v>0</v>
      </c>
      <c r="AK154" s="44">
        <f t="shared" si="33"/>
        <v>0</v>
      </c>
      <c r="AL154"/>
      <c r="AM154"/>
      <c r="AN154"/>
    </row>
    <row r="155" spans="2:40" s="18" customFormat="1" ht="30" customHeight="1" x14ac:dyDescent="0.4">
      <c r="B155" s="11"/>
      <c r="D155" s="109"/>
      <c r="E155" s="110"/>
      <c r="F155" s="166"/>
      <c r="G155" s="131"/>
      <c r="H155" s="121"/>
      <c r="I155" s="134"/>
      <c r="J155" s="124" t="str" cm="1">
        <f t="array" ref="J155">IF(($F155="Market Rate"),"N/A",
IF(OR($E155&lt;0,$E155=""),"",
IF($E155&lt;7,
IF($F155="50% AMI",INDEX($J$35:$J$41,$E155+1,1),
IF($F155="60% AMI",INDEX($O$35:$O$41,$E155+1,1),"")),
IF($F155="50% AMI",$J$40*(($E155-6)*0.15+1),IF($F155="60% AMI",$O$40*(($E155-5)*0.15+1),"")))))</f>
        <v/>
      </c>
      <c r="K155" s="111">
        <f t="shared" si="38"/>
        <v>0</v>
      </c>
      <c r="L155" s="125" t="str" cm="1">
        <f t="array" ref="L155">IF(($F155="Market Rate"),"N/A",
IF(OR($E155&lt;0,$E155=""),"",
IF($E155&lt;7,
IF($F155="50% AMI",INDEX($K$35:$K$41,$E155+1,1),
IF($F155="60% AMI",INDEX($P$35:$P$41,$E155+1,1),"")),
IF($F155="50% AMI",$K$40*(($E155-6)*0.15+1),IF($F155="60% AMI",$P$40*(($E155-5)*0.15+1),"")))))</f>
        <v/>
      </c>
      <c r="M155" s="70"/>
      <c r="N155" s="70"/>
      <c r="O155" s="70"/>
      <c r="P155" s="70"/>
      <c r="Q155" s="163"/>
      <c r="R155" s="11"/>
      <c r="AC155"/>
      <c r="AD155" s="41">
        <f t="shared" si="39"/>
        <v>0</v>
      </c>
      <c r="AE155" s="41">
        <f t="shared" si="39"/>
        <v>0</v>
      </c>
      <c r="AF155" s="41" t="e">
        <f>#REF!</f>
        <v>#REF!</v>
      </c>
      <c r="AG155" s="41">
        <f t="shared" si="40"/>
        <v>0</v>
      </c>
      <c r="AH155" s="41">
        <f t="shared" si="40"/>
        <v>0</v>
      </c>
      <c r="AI155" s="41">
        <f t="shared" si="36"/>
        <v>0</v>
      </c>
      <c r="AJ155" s="41">
        <f t="shared" si="37"/>
        <v>0</v>
      </c>
      <c r="AK155" s="44">
        <f t="shared" si="33"/>
        <v>0</v>
      </c>
      <c r="AL155"/>
      <c r="AM155"/>
      <c r="AN155"/>
    </row>
    <row r="156" spans="2:40" s="18" customFormat="1" ht="30" customHeight="1" x14ac:dyDescent="0.4">
      <c r="B156" s="11"/>
      <c r="D156" s="109"/>
      <c r="E156" s="110"/>
      <c r="F156" s="166"/>
      <c r="G156" s="131"/>
      <c r="H156" s="121"/>
      <c r="I156" s="134"/>
      <c r="J156" s="124" t="str" cm="1">
        <f t="array" ref="J156">IF(($F156="Market Rate"),"N/A",
IF(OR($E156&lt;0,$E156=""),"",
IF($E156&lt;7,
IF($F156="50% AMI",INDEX($J$35:$J$41,$E156+1,1),
IF($F156="60% AMI",INDEX($O$35:$O$41,$E156+1,1),"")),
IF($F156="50% AMI",$J$40*(($E156-6)*0.15+1),IF($F156="60% AMI",$O$40*(($E156-5)*0.15+1),"")))))</f>
        <v/>
      </c>
      <c r="K156" s="111">
        <f t="shared" si="38"/>
        <v>0</v>
      </c>
      <c r="L156" s="125" t="str" cm="1">
        <f t="array" ref="L156">IF(($F156="Market Rate"),"N/A",
IF(OR($E156&lt;0,$E156=""),"",
IF($E156&lt;7,
IF($F156="50% AMI",INDEX($K$35:$K$41,$E156+1,1),
IF($F156="60% AMI",INDEX($P$35:$P$41,$E156+1,1),"")),
IF($F156="50% AMI",$K$40*(($E156-6)*0.15+1),IF($F156="60% AMI",$P$40*(($E156-5)*0.15+1),"")))))</f>
        <v/>
      </c>
      <c r="M156" s="70"/>
      <c r="N156" s="70"/>
      <c r="O156" s="70"/>
      <c r="P156" s="70"/>
      <c r="Q156" s="163"/>
      <c r="R156" s="11"/>
      <c r="AC156"/>
      <c r="AD156" s="41">
        <f t="shared" si="39"/>
        <v>0</v>
      </c>
      <c r="AE156" s="41">
        <f t="shared" si="39"/>
        <v>0</v>
      </c>
      <c r="AF156" s="41" t="e">
        <f>#REF!</f>
        <v>#REF!</v>
      </c>
      <c r="AG156" s="41">
        <f t="shared" si="40"/>
        <v>0</v>
      </c>
      <c r="AH156" s="41">
        <f t="shared" si="40"/>
        <v>0</v>
      </c>
      <c r="AI156" s="41">
        <f t="shared" si="36"/>
        <v>0</v>
      </c>
      <c r="AJ156" s="41">
        <f t="shared" si="37"/>
        <v>0</v>
      </c>
      <c r="AK156" s="44">
        <f t="shared" si="33"/>
        <v>0</v>
      </c>
      <c r="AL156"/>
      <c r="AM156"/>
      <c r="AN156"/>
    </row>
    <row r="157" spans="2:40" s="18" customFormat="1" ht="30" customHeight="1" x14ac:dyDescent="0.4">
      <c r="B157" s="11"/>
      <c r="D157" s="109"/>
      <c r="E157" s="110"/>
      <c r="F157" s="166"/>
      <c r="G157" s="131"/>
      <c r="H157" s="121"/>
      <c r="I157" s="134"/>
      <c r="J157" s="124" t="str" cm="1">
        <f t="array" ref="J157">IF(($F157="Market Rate"),"N/A",
IF(OR($E157&lt;0,$E157=""),"",
IF($E157&lt;7,
IF($F157="50% AMI",INDEX($J$35:$J$41,$E157+1,1),
IF($F157="60% AMI",INDEX($O$35:$O$41,$E157+1,1),"")),
IF($F157="50% AMI",$J$40*(($E157-6)*0.15+1),IF($F157="60% AMI",$O$40*(($E157-5)*0.15+1),"")))))</f>
        <v/>
      </c>
      <c r="K157" s="111">
        <f t="shared" si="38"/>
        <v>0</v>
      </c>
      <c r="L157" s="125" t="str" cm="1">
        <f t="array" ref="L157">IF(($F157="Market Rate"),"N/A",
IF(OR($E157&lt;0,$E157=""),"",
IF($E157&lt;7,
IF($F157="50% AMI",INDEX($K$35:$K$41,$E157+1,1),
IF($F157="60% AMI",INDEX($P$35:$P$41,$E157+1,1),"")),
IF($F157="50% AMI",$K$40*(($E157-6)*0.15+1),IF($F157="60% AMI",$P$40*(($E157-5)*0.15+1),"")))))</f>
        <v/>
      </c>
      <c r="M157" s="70"/>
      <c r="N157" s="70"/>
      <c r="O157" s="70"/>
      <c r="P157" s="70"/>
      <c r="Q157" s="163"/>
      <c r="R157" s="11"/>
      <c r="AC157"/>
      <c r="AD157" s="41">
        <f t="shared" si="39"/>
        <v>0</v>
      </c>
      <c r="AE157" s="41">
        <f t="shared" si="39"/>
        <v>0</v>
      </c>
      <c r="AF157" s="41" t="e">
        <f>#REF!</f>
        <v>#REF!</v>
      </c>
      <c r="AG157" s="41">
        <f t="shared" si="40"/>
        <v>0</v>
      </c>
      <c r="AH157" s="41">
        <f t="shared" si="40"/>
        <v>0</v>
      </c>
      <c r="AI157" s="41">
        <f t="shared" si="36"/>
        <v>0</v>
      </c>
      <c r="AJ157" s="41">
        <f t="shared" si="37"/>
        <v>0</v>
      </c>
      <c r="AK157" s="44">
        <f t="shared" si="33"/>
        <v>0</v>
      </c>
      <c r="AL157"/>
      <c r="AM157"/>
      <c r="AN157"/>
    </row>
    <row r="158" spans="2:40" s="18" customFormat="1" ht="30" customHeight="1" x14ac:dyDescent="0.4">
      <c r="B158" s="11"/>
      <c r="D158" s="109"/>
      <c r="E158" s="110"/>
      <c r="F158" s="166"/>
      <c r="G158" s="131"/>
      <c r="H158" s="121"/>
      <c r="I158" s="134"/>
      <c r="J158" s="124" t="str" cm="1">
        <f t="array" ref="J158">IF(($F158="Market Rate"),"N/A",
IF(OR($E158&lt;0,$E158=""),"",
IF($E158&lt;7,
IF($F158="50% AMI",INDEX($J$35:$J$41,$E158+1,1),
IF($F158="60% AMI",INDEX($O$35:$O$41,$E158+1,1),"")),
IF($F158="50% AMI",$J$40*(($E158-6)*0.15+1),IF($F158="60% AMI",$O$40*(($E158-5)*0.15+1),"")))))</f>
        <v/>
      </c>
      <c r="K158" s="111">
        <f t="shared" si="38"/>
        <v>0</v>
      </c>
      <c r="L158" s="125" t="str" cm="1">
        <f t="array" ref="L158">IF(($F158="Market Rate"),"N/A",
IF(OR($E158&lt;0,$E158=""),"",
IF($E158&lt;7,
IF($F158="50% AMI",INDEX($K$35:$K$41,$E158+1,1),
IF($F158="60% AMI",INDEX($P$35:$P$41,$E158+1,1),"")),
IF($F158="50% AMI",$K$40*(($E158-6)*0.15+1),IF($F158="60% AMI",$P$40*(($E158-5)*0.15+1),"")))))</f>
        <v/>
      </c>
      <c r="M158" s="70"/>
      <c r="N158" s="70"/>
      <c r="O158" s="70"/>
      <c r="P158" s="70"/>
      <c r="Q158" s="163"/>
      <c r="R158" s="11"/>
      <c r="AC158"/>
      <c r="AD158" s="41">
        <f t="shared" si="39"/>
        <v>0</v>
      </c>
      <c r="AE158" s="41">
        <f t="shared" si="39"/>
        <v>0</v>
      </c>
      <c r="AF158" s="41" t="e">
        <f>#REF!</f>
        <v>#REF!</v>
      </c>
      <c r="AG158" s="41">
        <f t="shared" si="40"/>
        <v>0</v>
      </c>
      <c r="AH158" s="41">
        <f t="shared" si="40"/>
        <v>0</v>
      </c>
      <c r="AI158" s="41">
        <f t="shared" si="36"/>
        <v>0</v>
      </c>
      <c r="AJ158" s="41">
        <f t="shared" si="37"/>
        <v>0</v>
      </c>
      <c r="AK158" s="44">
        <f t="shared" si="33"/>
        <v>0</v>
      </c>
      <c r="AL158"/>
      <c r="AM158"/>
      <c r="AN158"/>
    </row>
    <row r="159" spans="2:40" s="18" customFormat="1" ht="30" customHeight="1" x14ac:dyDescent="0.4">
      <c r="B159" s="11"/>
      <c r="D159" s="109"/>
      <c r="E159" s="110"/>
      <c r="F159" s="166"/>
      <c r="G159" s="131"/>
      <c r="H159" s="121"/>
      <c r="I159" s="134"/>
      <c r="J159" s="124" t="str" cm="1">
        <f t="array" ref="J159">IF(($F159="Market Rate"),"N/A",
IF(OR($E159&lt;0,$E159=""),"",
IF($E159&lt;7,
IF($F159="50% AMI",INDEX($J$35:$J$41,$E159+1,1),
IF($F159="60% AMI",INDEX($O$35:$O$41,$E159+1,1),"")),
IF($F159="50% AMI",$J$40*(($E159-6)*0.15+1),IF($F159="60% AMI",$O$40*(($E159-5)*0.15+1),"")))))</f>
        <v/>
      </c>
      <c r="K159" s="111">
        <f t="shared" si="38"/>
        <v>0</v>
      </c>
      <c r="L159" s="125" t="str" cm="1">
        <f t="array" ref="L159">IF(($F159="Market Rate"),"N/A",
IF(OR($E159&lt;0,$E159=""),"",
IF($E159&lt;7,
IF($F159="50% AMI",INDEX($K$35:$K$41,$E159+1,1),
IF($F159="60% AMI",INDEX($P$35:$P$41,$E159+1,1),"")),
IF($F159="50% AMI",$K$40*(($E159-6)*0.15+1),IF($F159="60% AMI",$P$40*(($E159-5)*0.15+1),"")))))</f>
        <v/>
      </c>
      <c r="M159" s="70"/>
      <c r="N159" s="70"/>
      <c r="O159" s="70"/>
      <c r="P159" s="70"/>
      <c r="Q159" s="163"/>
      <c r="R159" s="11"/>
      <c r="AC159"/>
      <c r="AD159" s="41">
        <f t="shared" si="39"/>
        <v>0</v>
      </c>
      <c r="AE159" s="41">
        <f t="shared" si="39"/>
        <v>0</v>
      </c>
      <c r="AF159" s="41" t="e">
        <f>#REF!</f>
        <v>#REF!</v>
      </c>
      <c r="AG159" s="41">
        <f t="shared" si="40"/>
        <v>0</v>
      </c>
      <c r="AH159" s="41">
        <f t="shared" si="40"/>
        <v>0</v>
      </c>
      <c r="AI159" s="41">
        <f t="shared" si="36"/>
        <v>0</v>
      </c>
      <c r="AJ159" s="41">
        <f t="shared" si="37"/>
        <v>0</v>
      </c>
      <c r="AK159" s="44">
        <f t="shared" si="33"/>
        <v>0</v>
      </c>
      <c r="AL159"/>
      <c r="AM159"/>
      <c r="AN159"/>
    </row>
    <row r="160" spans="2:40" s="18" customFormat="1" ht="30" customHeight="1" x14ac:dyDescent="0.4">
      <c r="B160" s="11"/>
      <c r="D160" s="109"/>
      <c r="E160" s="110"/>
      <c r="F160" s="166"/>
      <c r="G160" s="131"/>
      <c r="H160" s="121"/>
      <c r="I160" s="134"/>
      <c r="J160" s="124" t="str" cm="1">
        <f t="array" ref="J160">IF(($F160="Market Rate"),"N/A",
IF(OR($E160&lt;0,$E160=""),"",
IF($E160&lt;7,
IF($F160="50% AMI",INDEX($J$35:$J$41,$E160+1,1),
IF($F160="60% AMI",INDEX($O$35:$O$41,$E160+1,1),"")),
IF($F160="50% AMI",$J$40*(($E160-6)*0.15+1),IF($F160="60% AMI",$O$40*(($E160-5)*0.15+1),"")))))</f>
        <v/>
      </c>
      <c r="K160" s="111">
        <f t="shared" si="38"/>
        <v>0</v>
      </c>
      <c r="L160" s="125" t="str" cm="1">
        <f t="array" ref="L160">IF(($F160="Market Rate"),"N/A",
IF(OR($E160&lt;0,$E160=""),"",
IF($E160&lt;7,
IF($F160="50% AMI",INDEX($K$35:$K$41,$E160+1,1),
IF($F160="60% AMI",INDEX($P$35:$P$41,$E160+1,1),"")),
IF($F160="50% AMI",$K$40*(($E160-6)*0.15+1),IF($F160="60% AMI",$P$40*(($E160-5)*0.15+1),"")))))</f>
        <v/>
      </c>
      <c r="M160" s="70"/>
      <c r="N160" s="70"/>
      <c r="O160" s="70"/>
      <c r="P160" s="70"/>
      <c r="Q160" s="163"/>
      <c r="R160" s="11"/>
      <c r="AC160"/>
      <c r="AD160" s="41">
        <f t="shared" si="39"/>
        <v>0</v>
      </c>
      <c r="AE160" s="41">
        <f t="shared" si="39"/>
        <v>0</v>
      </c>
      <c r="AF160" s="41" t="e">
        <f>#REF!</f>
        <v>#REF!</v>
      </c>
      <c r="AG160" s="41">
        <f t="shared" si="40"/>
        <v>0</v>
      </c>
      <c r="AH160" s="41">
        <f t="shared" si="40"/>
        <v>0</v>
      </c>
      <c r="AI160" s="41">
        <f t="shared" si="36"/>
        <v>0</v>
      </c>
      <c r="AJ160" s="41">
        <f t="shared" si="37"/>
        <v>0</v>
      </c>
      <c r="AK160" s="44">
        <f t="shared" si="33"/>
        <v>0</v>
      </c>
      <c r="AL160"/>
      <c r="AM160"/>
      <c r="AN160"/>
    </row>
    <row r="161" spans="2:40" s="18" customFormat="1" ht="30" customHeight="1" x14ac:dyDescent="0.4">
      <c r="B161" s="11"/>
      <c r="D161" s="109"/>
      <c r="E161" s="110"/>
      <c r="F161" s="166"/>
      <c r="G161" s="131"/>
      <c r="H161" s="121"/>
      <c r="I161" s="134"/>
      <c r="J161" s="124" t="str" cm="1">
        <f t="array" ref="J161">IF(($F161="Market Rate"),"N/A",
IF(OR($E161&lt;0,$E161=""),"",
IF($E161&lt;7,
IF($F161="50% AMI",INDEX($J$35:$J$41,$E161+1,1),
IF($F161="60% AMI",INDEX($O$35:$O$41,$E161+1,1),"")),
IF($F161="50% AMI",$J$40*(($E161-6)*0.15+1),IF($F161="60% AMI",$O$40*(($E161-5)*0.15+1),"")))))</f>
        <v/>
      </c>
      <c r="K161" s="111">
        <f t="shared" si="38"/>
        <v>0</v>
      </c>
      <c r="L161" s="125" t="str" cm="1">
        <f t="array" ref="L161">IF(($F161="Market Rate"),"N/A",
IF(OR($E161&lt;0,$E161=""),"",
IF($E161&lt;7,
IF($F161="50% AMI",INDEX($K$35:$K$41,$E161+1,1),
IF($F161="60% AMI",INDEX($P$35:$P$41,$E161+1,1),"")),
IF($F161="50% AMI",$K$40*(($E161-6)*0.15+1),IF($F161="60% AMI",$P$40*(($E161-5)*0.15+1),"")))))</f>
        <v/>
      </c>
      <c r="M161" s="70"/>
      <c r="N161" s="70"/>
      <c r="O161" s="70"/>
      <c r="P161" s="70"/>
      <c r="Q161" s="163"/>
      <c r="R161" s="11"/>
      <c r="AC161"/>
      <c r="AD161" s="41">
        <f t="shared" si="39"/>
        <v>0</v>
      </c>
      <c r="AE161" s="41">
        <f t="shared" si="39"/>
        <v>0</v>
      </c>
      <c r="AF161" s="41" t="e">
        <f>#REF!</f>
        <v>#REF!</v>
      </c>
      <c r="AG161" s="41">
        <f t="shared" si="40"/>
        <v>0</v>
      </c>
      <c r="AH161" s="41">
        <f t="shared" si="40"/>
        <v>0</v>
      </c>
      <c r="AI161" s="41">
        <f t="shared" si="36"/>
        <v>0</v>
      </c>
      <c r="AJ161" s="41">
        <f t="shared" si="37"/>
        <v>0</v>
      </c>
      <c r="AK161" s="44">
        <f t="shared" si="33"/>
        <v>0</v>
      </c>
      <c r="AL161"/>
      <c r="AM161"/>
      <c r="AN161"/>
    </row>
    <row r="162" spans="2:40" s="18" customFormat="1" ht="30" customHeight="1" x14ac:dyDescent="0.4">
      <c r="B162" s="11"/>
      <c r="D162" s="109"/>
      <c r="E162" s="110"/>
      <c r="F162" s="166"/>
      <c r="G162" s="131"/>
      <c r="H162" s="121"/>
      <c r="I162" s="134"/>
      <c r="J162" s="124" t="str" cm="1">
        <f t="array" ref="J162">IF(($F162="Market Rate"),"N/A",
IF(OR($E162&lt;0,$E162=""),"",
IF($E162&lt;7,
IF($F162="50% AMI",INDEX($J$35:$J$41,$E162+1,1),
IF($F162="60% AMI",INDEX($O$35:$O$41,$E162+1,1),"")),
IF($F162="50% AMI",$J$40*(($E162-6)*0.15+1),IF($F162="60% AMI",$O$40*(($E162-5)*0.15+1),"")))))</f>
        <v/>
      </c>
      <c r="K162" s="111">
        <f t="shared" si="38"/>
        <v>0</v>
      </c>
      <c r="L162" s="125" t="str" cm="1">
        <f t="array" ref="L162">IF(($F162="Market Rate"),"N/A",
IF(OR($E162&lt;0,$E162=""),"",
IF($E162&lt;7,
IF($F162="50% AMI",INDEX($K$35:$K$41,$E162+1,1),
IF($F162="60% AMI",INDEX($P$35:$P$41,$E162+1,1),"")),
IF($F162="50% AMI",$K$40*(($E162-6)*0.15+1),IF($F162="60% AMI",$P$40*(($E162-5)*0.15+1),"")))))</f>
        <v/>
      </c>
      <c r="M162" s="70"/>
      <c r="N162" s="70"/>
      <c r="O162" s="70"/>
      <c r="P162" s="70"/>
      <c r="Q162" s="163"/>
      <c r="R162" s="11"/>
      <c r="AC162"/>
      <c r="AD162" s="41">
        <f t="shared" si="39"/>
        <v>0</v>
      </c>
      <c r="AE162" s="41">
        <f t="shared" si="39"/>
        <v>0</v>
      </c>
      <c r="AF162" s="41" t="e">
        <f>#REF!</f>
        <v>#REF!</v>
      </c>
      <c r="AG162" s="41">
        <f t="shared" si="40"/>
        <v>0</v>
      </c>
      <c r="AH162" s="41">
        <f t="shared" si="40"/>
        <v>0</v>
      </c>
      <c r="AI162" s="41">
        <f t="shared" si="36"/>
        <v>0</v>
      </c>
      <c r="AJ162" s="41">
        <f t="shared" si="37"/>
        <v>0</v>
      </c>
      <c r="AK162" s="44">
        <f t="shared" si="33"/>
        <v>0</v>
      </c>
      <c r="AL162"/>
      <c r="AM162"/>
      <c r="AN162"/>
    </row>
    <row r="163" spans="2:40" s="18" customFormat="1" ht="30" customHeight="1" x14ac:dyDescent="0.4">
      <c r="B163" s="11"/>
      <c r="D163" s="109"/>
      <c r="E163" s="110"/>
      <c r="F163" s="166"/>
      <c r="G163" s="131"/>
      <c r="H163" s="121"/>
      <c r="I163" s="134"/>
      <c r="J163" s="124" t="str" cm="1">
        <f t="array" ref="J163">IF(($F163="Market Rate"),"N/A",
IF(OR($E163&lt;0,$E163=""),"",
IF($E163&lt;7,
IF($F163="50% AMI",INDEX($J$35:$J$41,$E163+1,1),
IF($F163="60% AMI",INDEX($O$35:$O$41,$E163+1,1),"")),
IF($F163="50% AMI",$J$40*(($E163-6)*0.15+1),IF($F163="60% AMI",$O$40*(($E163-5)*0.15+1),"")))))</f>
        <v/>
      </c>
      <c r="K163" s="111">
        <f t="shared" si="38"/>
        <v>0</v>
      </c>
      <c r="L163" s="125" t="str" cm="1">
        <f t="array" ref="L163">IF(($F163="Market Rate"),"N/A",
IF(OR($E163&lt;0,$E163=""),"",
IF($E163&lt;7,
IF($F163="50% AMI",INDEX($K$35:$K$41,$E163+1,1),
IF($F163="60% AMI",INDEX($P$35:$P$41,$E163+1,1),"")),
IF($F163="50% AMI",$K$40*(($E163-6)*0.15+1),IF($F163="60% AMI",$P$40*(($E163-5)*0.15+1),"")))))</f>
        <v/>
      </c>
      <c r="M163" s="70"/>
      <c r="N163" s="70"/>
      <c r="O163" s="70"/>
      <c r="P163" s="70"/>
      <c r="Q163" s="163"/>
      <c r="R163" s="11"/>
      <c r="AC163"/>
      <c r="AD163" s="41">
        <f t="shared" si="39"/>
        <v>0</v>
      </c>
      <c r="AE163" s="41">
        <f t="shared" si="39"/>
        <v>0</v>
      </c>
      <c r="AF163" s="41" t="e">
        <f>#REF!</f>
        <v>#REF!</v>
      </c>
      <c r="AG163" s="41">
        <f t="shared" si="40"/>
        <v>0</v>
      </c>
      <c r="AH163" s="41">
        <f t="shared" si="40"/>
        <v>0</v>
      </c>
      <c r="AI163" s="41">
        <f t="shared" si="36"/>
        <v>0</v>
      </c>
      <c r="AJ163" s="41">
        <f t="shared" si="37"/>
        <v>0</v>
      </c>
      <c r="AK163" s="44">
        <f t="shared" si="33"/>
        <v>0</v>
      </c>
      <c r="AL163"/>
      <c r="AM163"/>
      <c r="AN163"/>
    </row>
    <row r="164" spans="2:40" s="18" customFormat="1" ht="30" customHeight="1" x14ac:dyDescent="0.4">
      <c r="B164" s="11"/>
      <c r="D164" s="109"/>
      <c r="E164" s="110"/>
      <c r="F164" s="166"/>
      <c r="G164" s="131"/>
      <c r="H164" s="121"/>
      <c r="I164" s="134"/>
      <c r="J164" s="124" t="str" cm="1">
        <f t="array" ref="J164">IF(($F164="Market Rate"),"N/A",
IF(OR($E164&lt;0,$E164=""),"",
IF($E164&lt;7,
IF($F164="50% AMI",INDEX($J$35:$J$41,$E164+1,1),
IF($F164="60% AMI",INDEX($O$35:$O$41,$E164+1,1),"")),
IF($F164="50% AMI",$J$40*(($E164-6)*0.15+1),IF($F164="60% AMI",$O$40*(($E164-5)*0.15+1),"")))))</f>
        <v/>
      </c>
      <c r="K164" s="111">
        <f t="shared" si="38"/>
        <v>0</v>
      </c>
      <c r="L164" s="125" t="str" cm="1">
        <f t="array" ref="L164">IF(($F164="Market Rate"),"N/A",
IF(OR($E164&lt;0,$E164=""),"",
IF($E164&lt;7,
IF($F164="50% AMI",INDEX($K$35:$K$41,$E164+1,1),
IF($F164="60% AMI",INDEX($P$35:$P$41,$E164+1,1),"")),
IF($F164="50% AMI",$K$40*(($E164-6)*0.15+1),IF($F164="60% AMI",$P$40*(($E164-5)*0.15+1),"")))))</f>
        <v/>
      </c>
      <c r="M164" s="70"/>
      <c r="N164" s="70"/>
      <c r="O164" s="70"/>
      <c r="P164" s="70"/>
      <c r="Q164" s="163"/>
      <c r="R164" s="11"/>
      <c r="AC164"/>
      <c r="AD164" s="41">
        <f t="shared" si="39"/>
        <v>0</v>
      </c>
      <c r="AE164" s="41">
        <f t="shared" si="39"/>
        <v>0</v>
      </c>
      <c r="AF164" s="41" t="e">
        <f>#REF!</f>
        <v>#REF!</v>
      </c>
      <c r="AG164" s="41">
        <f t="shared" si="40"/>
        <v>0</v>
      </c>
      <c r="AH164" s="41">
        <f t="shared" si="40"/>
        <v>0</v>
      </c>
      <c r="AI164" s="41">
        <f t="shared" si="36"/>
        <v>0</v>
      </c>
      <c r="AJ164" s="41">
        <f t="shared" si="37"/>
        <v>0</v>
      </c>
      <c r="AK164" s="44">
        <f t="shared" si="33"/>
        <v>0</v>
      </c>
      <c r="AL164"/>
      <c r="AM164"/>
      <c r="AN164"/>
    </row>
    <row r="165" spans="2:40" s="18" customFormat="1" ht="30" customHeight="1" x14ac:dyDescent="0.4">
      <c r="B165" s="11"/>
      <c r="D165" s="109"/>
      <c r="E165" s="110"/>
      <c r="F165" s="166"/>
      <c r="G165" s="131"/>
      <c r="H165" s="121"/>
      <c r="I165" s="134"/>
      <c r="J165" s="124" t="str" cm="1">
        <f t="array" ref="J165">IF(($F165="Market Rate"),"N/A",
IF(OR($E165&lt;0,$E165=""),"",
IF($E165&lt;7,
IF($F165="50% AMI",INDEX($J$35:$J$41,$E165+1,1),
IF($F165="60% AMI",INDEX($O$35:$O$41,$E165+1,1),"")),
IF($F165="50% AMI",$J$40*(($E165-6)*0.15+1),IF($F165="60% AMI",$O$40*(($E165-5)*0.15+1),"")))))</f>
        <v/>
      </c>
      <c r="K165" s="111">
        <f t="shared" si="38"/>
        <v>0</v>
      </c>
      <c r="L165" s="125" t="str" cm="1">
        <f t="array" ref="L165">IF(($F165="Market Rate"),"N/A",
IF(OR($E165&lt;0,$E165=""),"",
IF($E165&lt;7,
IF($F165="50% AMI",INDEX($K$35:$K$41,$E165+1,1),
IF($F165="60% AMI",INDEX($P$35:$P$41,$E165+1,1),"")),
IF($F165="50% AMI",$K$40*(($E165-6)*0.15+1),IF($F165="60% AMI",$P$40*(($E165-5)*0.15+1),"")))))</f>
        <v/>
      </c>
      <c r="M165" s="70"/>
      <c r="N165" s="70"/>
      <c r="O165" s="70"/>
      <c r="P165" s="70"/>
      <c r="Q165" s="163"/>
      <c r="R165" s="11"/>
      <c r="AC165"/>
      <c r="AD165" s="41">
        <f t="shared" si="39"/>
        <v>0</v>
      </c>
      <c r="AE165" s="41">
        <f t="shared" si="39"/>
        <v>0</v>
      </c>
      <c r="AF165" s="41" t="e">
        <f>#REF!</f>
        <v>#REF!</v>
      </c>
      <c r="AG165" s="41">
        <f t="shared" si="40"/>
        <v>0</v>
      </c>
      <c r="AH165" s="41">
        <f t="shared" si="40"/>
        <v>0</v>
      </c>
      <c r="AI165" s="41">
        <f t="shared" si="36"/>
        <v>0</v>
      </c>
      <c r="AJ165" s="41">
        <f t="shared" si="37"/>
        <v>0</v>
      </c>
      <c r="AK165" s="44">
        <f t="shared" si="33"/>
        <v>0</v>
      </c>
      <c r="AL165"/>
      <c r="AM165"/>
      <c r="AN165"/>
    </row>
    <row r="166" spans="2:40" s="18" customFormat="1" ht="30" customHeight="1" x14ac:dyDescent="0.4">
      <c r="B166" s="11"/>
      <c r="D166" s="109"/>
      <c r="E166" s="110"/>
      <c r="F166" s="166"/>
      <c r="G166" s="131"/>
      <c r="H166" s="121"/>
      <c r="I166" s="134"/>
      <c r="J166" s="124" t="str" cm="1">
        <f t="array" ref="J166">IF(($F166="Market Rate"),"N/A",
IF(OR($E166&lt;0,$E166=""),"",
IF($E166&lt;7,
IF($F166="50% AMI",INDEX($J$35:$J$41,$E166+1,1),
IF($F166="60% AMI",INDEX($O$35:$O$41,$E166+1,1),"")),
IF($F166="50% AMI",$J$40*(($E166-6)*0.15+1),IF($F166="60% AMI",$O$40*(($E166-5)*0.15+1),"")))))</f>
        <v/>
      </c>
      <c r="K166" s="111">
        <f t="shared" si="38"/>
        <v>0</v>
      </c>
      <c r="L166" s="125" t="str" cm="1">
        <f t="array" ref="L166">IF(($F166="Market Rate"),"N/A",
IF(OR($E166&lt;0,$E166=""),"",
IF($E166&lt;7,
IF($F166="50% AMI",INDEX($K$35:$K$41,$E166+1,1),
IF($F166="60% AMI",INDEX($P$35:$P$41,$E166+1,1),"")),
IF($F166="50% AMI",$K$40*(($E166-6)*0.15+1),IF($F166="60% AMI",$P$40*(($E166-5)*0.15+1),"")))))</f>
        <v/>
      </c>
      <c r="M166" s="70"/>
      <c r="N166" s="70"/>
      <c r="O166" s="70"/>
      <c r="P166" s="70"/>
      <c r="Q166" s="163"/>
      <c r="R166" s="11"/>
      <c r="AC166"/>
      <c r="AD166" s="41">
        <f t="shared" si="39"/>
        <v>0</v>
      </c>
      <c r="AE166" s="41">
        <f t="shared" si="39"/>
        <v>0</v>
      </c>
      <c r="AF166" s="41" t="e">
        <f>#REF!</f>
        <v>#REF!</v>
      </c>
      <c r="AG166" s="41">
        <f t="shared" si="40"/>
        <v>0</v>
      </c>
      <c r="AH166" s="41">
        <f t="shared" si="40"/>
        <v>0</v>
      </c>
      <c r="AI166" s="41">
        <f t="shared" si="36"/>
        <v>0</v>
      </c>
      <c r="AJ166" s="41">
        <f t="shared" si="37"/>
        <v>0</v>
      </c>
      <c r="AK166" s="44">
        <f t="shared" si="33"/>
        <v>0</v>
      </c>
      <c r="AL166"/>
      <c r="AM166"/>
      <c r="AN166"/>
    </row>
    <row r="167" spans="2:40" s="18" customFormat="1" ht="30" customHeight="1" x14ac:dyDescent="0.4">
      <c r="B167" s="11"/>
      <c r="D167" s="109"/>
      <c r="E167" s="110"/>
      <c r="F167" s="166"/>
      <c r="G167" s="131"/>
      <c r="H167" s="121"/>
      <c r="I167" s="134"/>
      <c r="J167" s="124" t="str" cm="1">
        <f t="array" ref="J167">IF(($F167="Market Rate"),"N/A",
IF(OR($E167&lt;0,$E167=""),"",
IF($E167&lt;7,
IF($F167="50% AMI",INDEX($J$35:$J$41,$E167+1,1),
IF($F167="60% AMI",INDEX($O$35:$O$41,$E167+1,1),"")),
IF($F167="50% AMI",$J$40*(($E167-6)*0.15+1),IF($F167="60% AMI",$O$40*(($E167-5)*0.15+1),"")))))</f>
        <v/>
      </c>
      <c r="K167" s="111">
        <f t="shared" si="38"/>
        <v>0</v>
      </c>
      <c r="L167" s="125" t="str" cm="1">
        <f t="array" ref="L167">IF(($F167="Market Rate"),"N/A",
IF(OR($E167&lt;0,$E167=""),"",
IF($E167&lt;7,
IF($F167="50% AMI",INDEX($K$35:$K$41,$E167+1,1),
IF($F167="60% AMI",INDEX($P$35:$P$41,$E167+1,1),"")),
IF($F167="50% AMI",$K$40*(($E167-6)*0.15+1),IF($F167="60% AMI",$P$40*(($E167-5)*0.15+1),"")))))</f>
        <v/>
      </c>
      <c r="M167" s="70"/>
      <c r="N167" s="70"/>
      <c r="O167" s="70"/>
      <c r="P167" s="70"/>
      <c r="Q167" s="163"/>
      <c r="R167" s="11"/>
      <c r="AC167"/>
      <c r="AD167" s="41">
        <f t="shared" si="39"/>
        <v>0</v>
      </c>
      <c r="AE167" s="41">
        <f t="shared" si="39"/>
        <v>0</v>
      </c>
      <c r="AF167" s="41" t="e">
        <f>#REF!</f>
        <v>#REF!</v>
      </c>
      <c r="AG167" s="41">
        <f t="shared" si="40"/>
        <v>0</v>
      </c>
      <c r="AH167" s="41">
        <f t="shared" si="40"/>
        <v>0</v>
      </c>
      <c r="AI167" s="41">
        <f t="shared" si="36"/>
        <v>0</v>
      </c>
      <c r="AJ167" s="41">
        <f t="shared" si="37"/>
        <v>0</v>
      </c>
      <c r="AK167" s="44">
        <f t="shared" si="33"/>
        <v>0</v>
      </c>
      <c r="AL167"/>
      <c r="AM167"/>
      <c r="AN167"/>
    </row>
    <row r="168" spans="2:40" s="18" customFormat="1" ht="30" customHeight="1" x14ac:dyDescent="0.4">
      <c r="B168" s="11"/>
      <c r="D168" s="109"/>
      <c r="E168" s="110"/>
      <c r="F168" s="166"/>
      <c r="G168" s="131"/>
      <c r="H168" s="121"/>
      <c r="I168" s="134"/>
      <c r="J168" s="124" t="str" cm="1">
        <f t="array" ref="J168">IF(($F168="Market Rate"),"N/A",
IF(OR($E168&lt;0,$E168=""),"",
IF($E168&lt;7,
IF($F168="50% AMI",INDEX($J$35:$J$41,$E168+1,1),
IF($F168="60% AMI",INDEX($O$35:$O$41,$E168+1,1),"")),
IF($F168="50% AMI",$J$40*(($E168-6)*0.15+1),IF($F168="60% AMI",$O$40*(($E168-5)*0.15+1),"")))))</f>
        <v/>
      </c>
      <c r="K168" s="111">
        <f t="shared" si="38"/>
        <v>0</v>
      </c>
      <c r="L168" s="125" t="str" cm="1">
        <f t="array" ref="L168">IF(($F168="Market Rate"),"N/A",
IF(OR($E168&lt;0,$E168=""),"",
IF($E168&lt;7,
IF($F168="50% AMI",INDEX($K$35:$K$41,$E168+1,1),
IF($F168="60% AMI",INDEX($P$35:$P$41,$E168+1,1),"")),
IF($F168="50% AMI",$K$40*(($E168-6)*0.15+1),IF($F168="60% AMI",$P$40*(($E168-5)*0.15+1),"")))))</f>
        <v/>
      </c>
      <c r="M168" s="70"/>
      <c r="N168" s="70"/>
      <c r="O168" s="70"/>
      <c r="P168" s="70"/>
      <c r="Q168" s="163"/>
      <c r="R168" s="11"/>
      <c r="AC168"/>
      <c r="AD168" s="41">
        <f t="shared" si="39"/>
        <v>0</v>
      </c>
      <c r="AE168" s="41">
        <f t="shared" si="39"/>
        <v>0</v>
      </c>
      <c r="AF168" s="41" t="e">
        <f>#REF!</f>
        <v>#REF!</v>
      </c>
      <c r="AG168" s="41">
        <f t="shared" si="40"/>
        <v>0</v>
      </c>
      <c r="AH168" s="41">
        <f t="shared" si="40"/>
        <v>0</v>
      </c>
      <c r="AI168" s="41">
        <f t="shared" si="36"/>
        <v>0</v>
      </c>
      <c r="AJ168" s="41">
        <f t="shared" si="37"/>
        <v>0</v>
      </c>
      <c r="AK168" s="44">
        <f t="shared" si="33"/>
        <v>0</v>
      </c>
      <c r="AL168"/>
      <c r="AM168"/>
      <c r="AN168"/>
    </row>
    <row r="169" spans="2:40" s="18" customFormat="1" ht="30" customHeight="1" x14ac:dyDescent="0.4">
      <c r="B169" s="11"/>
      <c r="D169" s="109"/>
      <c r="E169" s="110"/>
      <c r="F169" s="166"/>
      <c r="G169" s="131"/>
      <c r="H169" s="121"/>
      <c r="I169" s="134"/>
      <c r="J169" s="124" t="str" cm="1">
        <f t="array" ref="J169">IF(($F169="Market Rate"),"N/A",
IF(OR($E169&lt;0,$E169=""),"",
IF($E169&lt;7,
IF($F169="50% AMI",INDEX($J$35:$J$41,$E169+1,1),
IF($F169="60% AMI",INDEX($O$35:$O$41,$E169+1,1),"")),
IF($F169="50% AMI",$J$40*(($E169-6)*0.15+1),IF($F169="60% AMI",$O$40*(($E169-5)*0.15+1),"")))))</f>
        <v/>
      </c>
      <c r="K169" s="111">
        <f t="shared" si="38"/>
        <v>0</v>
      </c>
      <c r="L169" s="125" t="str" cm="1">
        <f t="array" ref="L169">IF(($F169="Market Rate"),"N/A",
IF(OR($E169&lt;0,$E169=""),"",
IF($E169&lt;7,
IF($F169="50% AMI",INDEX($K$35:$K$41,$E169+1,1),
IF($F169="60% AMI",INDEX($P$35:$P$41,$E169+1,1),"")),
IF($F169="50% AMI",$K$40*(($E169-6)*0.15+1),IF($F169="60% AMI",$P$40*(($E169-5)*0.15+1),"")))))</f>
        <v/>
      </c>
      <c r="M169" s="70"/>
      <c r="N169" s="70"/>
      <c r="O169" s="70"/>
      <c r="P169" s="70"/>
      <c r="Q169" s="163"/>
      <c r="R169" s="11"/>
      <c r="AC169"/>
      <c r="AD169" s="41">
        <f t="shared" si="39"/>
        <v>0</v>
      </c>
      <c r="AE169" s="41">
        <f t="shared" si="39"/>
        <v>0</v>
      </c>
      <c r="AF169" s="41" t="e">
        <f>#REF!</f>
        <v>#REF!</v>
      </c>
      <c r="AG169" s="41">
        <f t="shared" si="40"/>
        <v>0</v>
      </c>
      <c r="AH169" s="41">
        <f t="shared" si="40"/>
        <v>0</v>
      </c>
      <c r="AI169" s="41">
        <f t="shared" si="36"/>
        <v>0</v>
      </c>
      <c r="AJ169" s="41">
        <f t="shared" si="37"/>
        <v>0</v>
      </c>
      <c r="AK169" s="44">
        <f t="shared" si="33"/>
        <v>0</v>
      </c>
      <c r="AL169"/>
      <c r="AM169"/>
      <c r="AN169"/>
    </row>
    <row r="170" spans="2:40" s="18" customFormat="1" ht="30" customHeight="1" x14ac:dyDescent="0.4">
      <c r="B170" s="11"/>
      <c r="D170" s="109"/>
      <c r="E170" s="110"/>
      <c r="F170" s="166"/>
      <c r="G170" s="131"/>
      <c r="H170" s="121"/>
      <c r="I170" s="134"/>
      <c r="J170" s="124" t="str" cm="1">
        <f t="array" ref="J170">IF(($F170="Market Rate"),"N/A",
IF(OR($E170&lt;0,$E170=""),"",
IF($E170&lt;7,
IF($F170="50% AMI",INDEX($J$35:$J$41,$E170+1,1),
IF($F170="60% AMI",INDEX($O$35:$O$41,$E170+1,1),"")),
IF($F170="50% AMI",$J$40*(($E170-6)*0.15+1),IF($F170="60% AMI",$O$40*(($E170-5)*0.15+1),"")))))</f>
        <v/>
      </c>
      <c r="K170" s="111">
        <f t="shared" si="38"/>
        <v>0</v>
      </c>
      <c r="L170" s="125" t="str" cm="1">
        <f t="array" ref="L170">IF(($F170="Market Rate"),"N/A",
IF(OR($E170&lt;0,$E170=""),"",
IF($E170&lt;7,
IF($F170="50% AMI",INDEX($K$35:$K$41,$E170+1,1),
IF($F170="60% AMI",INDEX($P$35:$P$41,$E170+1,1),"")),
IF($F170="50% AMI",$K$40*(($E170-6)*0.15+1),IF($F170="60% AMI",$P$40*(($E170-5)*0.15+1),"")))))</f>
        <v/>
      </c>
      <c r="M170" s="70"/>
      <c r="N170" s="70"/>
      <c r="O170" s="70"/>
      <c r="P170" s="70"/>
      <c r="Q170" s="163"/>
      <c r="R170" s="11"/>
      <c r="AC170"/>
      <c r="AD170" s="41">
        <f t="shared" ref="AD170:AE207" si="41">C457</f>
        <v>0</v>
      </c>
      <c r="AE170" s="41">
        <f t="shared" si="41"/>
        <v>0</v>
      </c>
      <c r="AF170" s="41" t="e">
        <f>#REF!</f>
        <v>#REF!</v>
      </c>
      <c r="AG170" s="41">
        <f t="shared" ref="AG170:AH207" si="42">E457</f>
        <v>0</v>
      </c>
      <c r="AH170" s="41">
        <f t="shared" si="42"/>
        <v>0</v>
      </c>
      <c r="AI170" s="41">
        <f t="shared" ref="AI170:AI207" si="43">J457</f>
        <v>0</v>
      </c>
      <c r="AJ170" s="41">
        <f t="shared" ref="AJ170:AJ207" si="44">L457</f>
        <v>0</v>
      </c>
      <c r="AK170" s="44">
        <f t="shared" ref="AK170:AK207" si="45">P457</f>
        <v>0</v>
      </c>
      <c r="AL170"/>
      <c r="AM170"/>
      <c r="AN170"/>
    </row>
    <row r="171" spans="2:40" s="18" customFormat="1" ht="30" customHeight="1" x14ac:dyDescent="0.4">
      <c r="B171" s="11"/>
      <c r="D171" s="109"/>
      <c r="E171" s="110"/>
      <c r="F171" s="166"/>
      <c r="G171" s="131"/>
      <c r="H171" s="121"/>
      <c r="I171" s="134"/>
      <c r="J171" s="124" t="str" cm="1">
        <f t="array" ref="J171">IF(($F171="Market Rate"),"N/A",
IF(OR($E171&lt;0,$E171=""),"",
IF($E171&lt;7,
IF($F171="50% AMI",INDEX($J$35:$J$41,$E171+1,1),
IF($F171="60% AMI",INDEX($O$35:$O$41,$E171+1,1),"")),
IF($F171="50% AMI",$J$40*(($E171-6)*0.15+1),IF($F171="60% AMI",$O$40*(($E171-5)*0.15+1),"")))))</f>
        <v/>
      </c>
      <c r="K171" s="111">
        <f t="shared" si="38"/>
        <v>0</v>
      </c>
      <c r="L171" s="125" t="str" cm="1">
        <f t="array" ref="L171">IF(($F171="Market Rate"),"N/A",
IF(OR($E171&lt;0,$E171=""),"",
IF($E171&lt;7,
IF($F171="50% AMI",INDEX($K$35:$K$41,$E171+1,1),
IF($F171="60% AMI",INDEX($P$35:$P$41,$E171+1,1),"")),
IF($F171="50% AMI",$K$40*(($E171-6)*0.15+1),IF($F171="60% AMI",$P$40*(($E171-5)*0.15+1),"")))))</f>
        <v/>
      </c>
      <c r="M171" s="70"/>
      <c r="N171" s="70"/>
      <c r="O171" s="70"/>
      <c r="P171" s="70"/>
      <c r="Q171" s="163"/>
      <c r="R171" s="11"/>
      <c r="AC171"/>
      <c r="AD171" s="41">
        <f t="shared" si="41"/>
        <v>0</v>
      </c>
      <c r="AE171" s="41">
        <f t="shared" si="41"/>
        <v>0</v>
      </c>
      <c r="AF171" s="41" t="e">
        <f>#REF!</f>
        <v>#REF!</v>
      </c>
      <c r="AG171" s="41">
        <f t="shared" si="42"/>
        <v>0</v>
      </c>
      <c r="AH171" s="41">
        <f t="shared" si="42"/>
        <v>0</v>
      </c>
      <c r="AI171" s="41">
        <f t="shared" si="43"/>
        <v>0</v>
      </c>
      <c r="AJ171" s="41">
        <f t="shared" si="44"/>
        <v>0</v>
      </c>
      <c r="AK171" s="44">
        <f t="shared" si="45"/>
        <v>0</v>
      </c>
      <c r="AL171"/>
      <c r="AM171"/>
      <c r="AN171"/>
    </row>
    <row r="172" spans="2:40" s="18" customFormat="1" ht="30" customHeight="1" x14ac:dyDescent="0.4">
      <c r="B172" s="11"/>
      <c r="D172" s="109"/>
      <c r="E172" s="110"/>
      <c r="F172" s="166"/>
      <c r="G172" s="131"/>
      <c r="H172" s="121"/>
      <c r="I172" s="134"/>
      <c r="J172" s="124" t="str" cm="1">
        <f t="array" ref="J172">IF(($F172="Market Rate"),"N/A",
IF(OR($E172&lt;0,$E172=""),"",
IF($E172&lt;7,
IF($F172="50% AMI",INDEX($J$35:$J$41,$E172+1,1),
IF($F172="60% AMI",INDEX($O$35:$O$41,$E172+1,1),"")),
IF($F172="50% AMI",$J$40*(($E172-6)*0.15+1),IF($F172="60% AMI",$O$40*(($E172-5)*0.15+1),"")))))</f>
        <v/>
      </c>
      <c r="K172" s="111">
        <f t="shared" si="38"/>
        <v>0</v>
      </c>
      <c r="L172" s="125" t="str" cm="1">
        <f t="array" ref="L172">IF(($F172="Market Rate"),"N/A",
IF(OR($E172&lt;0,$E172=""),"",
IF($E172&lt;7,
IF($F172="50% AMI",INDEX($K$35:$K$41,$E172+1,1),
IF($F172="60% AMI",INDEX($P$35:$P$41,$E172+1,1),"")),
IF($F172="50% AMI",$K$40*(($E172-6)*0.15+1),IF($F172="60% AMI",$P$40*(($E172-5)*0.15+1),"")))))</f>
        <v/>
      </c>
      <c r="M172" s="70"/>
      <c r="N172" s="70"/>
      <c r="O172" s="70"/>
      <c r="P172" s="70"/>
      <c r="Q172" s="163"/>
      <c r="R172" s="11"/>
      <c r="AC172"/>
      <c r="AD172" s="41">
        <f t="shared" si="41"/>
        <v>0</v>
      </c>
      <c r="AE172" s="41">
        <f t="shared" si="41"/>
        <v>0</v>
      </c>
      <c r="AF172" s="41" t="e">
        <f>#REF!</f>
        <v>#REF!</v>
      </c>
      <c r="AG172" s="41">
        <f t="shared" si="42"/>
        <v>0</v>
      </c>
      <c r="AH172" s="41">
        <f t="shared" si="42"/>
        <v>0</v>
      </c>
      <c r="AI172" s="41">
        <f t="shared" si="43"/>
        <v>0</v>
      </c>
      <c r="AJ172" s="41">
        <f t="shared" si="44"/>
        <v>0</v>
      </c>
      <c r="AK172" s="44">
        <f t="shared" si="45"/>
        <v>0</v>
      </c>
      <c r="AL172"/>
      <c r="AM172"/>
      <c r="AN172"/>
    </row>
    <row r="173" spans="2:40" s="18" customFormat="1" ht="30" customHeight="1" x14ac:dyDescent="0.4">
      <c r="B173" s="11"/>
      <c r="D173" s="109"/>
      <c r="E173" s="110"/>
      <c r="F173" s="166"/>
      <c r="G173" s="131"/>
      <c r="H173" s="121"/>
      <c r="I173" s="134"/>
      <c r="J173" s="124" t="str" cm="1">
        <f t="array" ref="J173">IF(($F173="Market Rate"),"N/A",
IF(OR($E173&lt;0,$E173=""),"",
IF($E173&lt;7,
IF($F173="50% AMI",INDEX($J$35:$J$41,$E173+1,1),
IF($F173="60% AMI",INDEX($O$35:$O$41,$E173+1,1),"")),
IF($F173="50% AMI",$J$40*(($E173-6)*0.15+1),IF($F173="60% AMI",$O$40*(($E173-5)*0.15+1),"")))))</f>
        <v/>
      </c>
      <c r="K173" s="111">
        <f t="shared" si="38"/>
        <v>0</v>
      </c>
      <c r="L173" s="125" t="str" cm="1">
        <f t="array" ref="L173">IF(($F173="Market Rate"),"N/A",
IF(OR($E173&lt;0,$E173=""),"",
IF($E173&lt;7,
IF($F173="50% AMI",INDEX($K$35:$K$41,$E173+1,1),
IF($F173="60% AMI",INDEX($P$35:$P$41,$E173+1,1),"")),
IF($F173="50% AMI",$K$40*(($E173-6)*0.15+1),IF($F173="60% AMI",$P$40*(($E173-5)*0.15+1),"")))))</f>
        <v/>
      </c>
      <c r="M173" s="70"/>
      <c r="N173" s="70"/>
      <c r="O173" s="70"/>
      <c r="P173" s="70"/>
      <c r="Q173" s="163"/>
      <c r="R173" s="11"/>
      <c r="AC173"/>
      <c r="AD173" s="41">
        <f t="shared" si="41"/>
        <v>0</v>
      </c>
      <c r="AE173" s="41">
        <f t="shared" si="41"/>
        <v>0</v>
      </c>
      <c r="AF173" s="41" t="e">
        <f>#REF!</f>
        <v>#REF!</v>
      </c>
      <c r="AG173" s="41">
        <f t="shared" si="42"/>
        <v>0</v>
      </c>
      <c r="AH173" s="41">
        <f t="shared" si="42"/>
        <v>0</v>
      </c>
      <c r="AI173" s="41">
        <f t="shared" si="43"/>
        <v>0</v>
      </c>
      <c r="AJ173" s="41">
        <f t="shared" si="44"/>
        <v>0</v>
      </c>
      <c r="AK173" s="44">
        <f t="shared" si="45"/>
        <v>0</v>
      </c>
      <c r="AL173"/>
      <c r="AM173"/>
      <c r="AN173"/>
    </row>
    <row r="174" spans="2:40" s="18" customFormat="1" ht="30" customHeight="1" x14ac:dyDescent="0.4">
      <c r="B174" s="11"/>
      <c r="D174" s="109"/>
      <c r="E174" s="110"/>
      <c r="F174" s="166"/>
      <c r="G174" s="131"/>
      <c r="H174" s="121"/>
      <c r="I174" s="134"/>
      <c r="J174" s="124" t="str" cm="1">
        <f t="array" ref="J174">IF(($F174="Market Rate"),"N/A",
IF(OR($E174&lt;0,$E174=""),"",
IF($E174&lt;7,
IF($F174="50% AMI",INDEX($J$35:$J$41,$E174+1,1),
IF($F174="60% AMI",INDEX($O$35:$O$41,$E174+1,1),"")),
IF($F174="50% AMI",$J$40*(($E174-6)*0.15+1),IF($F174="60% AMI",$O$40*(($E174-5)*0.15+1),"")))))</f>
        <v/>
      </c>
      <c r="K174" s="111">
        <f t="shared" si="38"/>
        <v>0</v>
      </c>
      <c r="L174" s="125" t="str" cm="1">
        <f t="array" ref="L174">IF(($F174="Market Rate"),"N/A",
IF(OR($E174&lt;0,$E174=""),"",
IF($E174&lt;7,
IF($F174="50% AMI",INDEX($K$35:$K$41,$E174+1,1),
IF($F174="60% AMI",INDEX($P$35:$P$41,$E174+1,1),"")),
IF($F174="50% AMI",$K$40*(($E174-6)*0.15+1),IF($F174="60% AMI",$P$40*(($E174-5)*0.15+1),"")))))</f>
        <v/>
      </c>
      <c r="M174" s="70"/>
      <c r="N174" s="70"/>
      <c r="O174" s="70"/>
      <c r="P174" s="70"/>
      <c r="Q174" s="163"/>
      <c r="R174" s="11"/>
      <c r="AC174"/>
      <c r="AD174" s="41">
        <f t="shared" si="41"/>
        <v>0</v>
      </c>
      <c r="AE174" s="41">
        <f t="shared" si="41"/>
        <v>0</v>
      </c>
      <c r="AF174" s="41" t="e">
        <f>#REF!</f>
        <v>#REF!</v>
      </c>
      <c r="AG174" s="41">
        <f t="shared" si="42"/>
        <v>0</v>
      </c>
      <c r="AH174" s="41">
        <f t="shared" si="42"/>
        <v>0</v>
      </c>
      <c r="AI174" s="41">
        <f t="shared" si="43"/>
        <v>0</v>
      </c>
      <c r="AJ174" s="41">
        <f t="shared" si="44"/>
        <v>0</v>
      </c>
      <c r="AK174" s="44">
        <f t="shared" si="45"/>
        <v>0</v>
      </c>
      <c r="AL174"/>
      <c r="AM174"/>
      <c r="AN174"/>
    </row>
    <row r="175" spans="2:40" s="18" customFormat="1" ht="30" customHeight="1" x14ac:dyDescent="0.4">
      <c r="B175" s="11"/>
      <c r="D175" s="109"/>
      <c r="E175" s="110"/>
      <c r="F175" s="166"/>
      <c r="G175" s="131"/>
      <c r="H175" s="121"/>
      <c r="I175" s="134"/>
      <c r="J175" s="124" t="str" cm="1">
        <f t="array" ref="J175">IF(($F175="Market Rate"),"N/A",
IF(OR($E175&lt;0,$E175=""),"",
IF($E175&lt;7,
IF($F175="50% AMI",INDEX($J$35:$J$41,$E175+1,1),
IF($F175="60% AMI",INDEX($O$35:$O$41,$E175+1,1),"")),
IF($F175="50% AMI",$J$40*(($E175-6)*0.15+1),IF($F175="60% AMI",$O$40*(($E175-5)*0.15+1),"")))))</f>
        <v/>
      </c>
      <c r="K175" s="111">
        <f t="shared" si="38"/>
        <v>0</v>
      </c>
      <c r="L175" s="125" t="str" cm="1">
        <f t="array" ref="L175">IF(($F175="Market Rate"),"N/A",
IF(OR($E175&lt;0,$E175=""),"",
IF($E175&lt;7,
IF($F175="50% AMI",INDEX($K$35:$K$41,$E175+1,1),
IF($F175="60% AMI",INDEX($P$35:$P$41,$E175+1,1),"")),
IF($F175="50% AMI",$K$40*(($E175-6)*0.15+1),IF($F175="60% AMI",$P$40*(($E175-5)*0.15+1),"")))))</f>
        <v/>
      </c>
      <c r="M175" s="70"/>
      <c r="N175" s="70"/>
      <c r="O175" s="70"/>
      <c r="P175" s="70"/>
      <c r="Q175" s="163"/>
      <c r="R175" s="11"/>
      <c r="AC175"/>
      <c r="AD175" s="41">
        <f t="shared" si="41"/>
        <v>0</v>
      </c>
      <c r="AE175" s="41">
        <f t="shared" si="41"/>
        <v>0</v>
      </c>
      <c r="AF175" s="41" t="e">
        <f>#REF!</f>
        <v>#REF!</v>
      </c>
      <c r="AG175" s="41">
        <f t="shared" si="42"/>
        <v>0</v>
      </c>
      <c r="AH175" s="41">
        <f t="shared" si="42"/>
        <v>0</v>
      </c>
      <c r="AI175" s="41">
        <f t="shared" si="43"/>
        <v>0</v>
      </c>
      <c r="AJ175" s="41">
        <f t="shared" si="44"/>
        <v>0</v>
      </c>
      <c r="AK175" s="44">
        <f t="shared" si="45"/>
        <v>0</v>
      </c>
      <c r="AL175"/>
      <c r="AM175"/>
      <c r="AN175"/>
    </row>
    <row r="176" spans="2:40" s="18" customFormat="1" ht="30" customHeight="1" x14ac:dyDescent="0.4">
      <c r="B176" s="11"/>
      <c r="D176" s="109"/>
      <c r="E176" s="110"/>
      <c r="F176" s="166"/>
      <c r="G176" s="131"/>
      <c r="H176" s="121"/>
      <c r="I176" s="134"/>
      <c r="J176" s="124" t="str" cm="1">
        <f t="array" ref="J176">IF(($F176="Market Rate"),"N/A",
IF(OR($E176&lt;0,$E176=""),"",
IF($E176&lt;7,
IF($F176="50% AMI",INDEX($J$35:$J$41,$E176+1,1),
IF($F176="60% AMI",INDEX($O$35:$O$41,$E176+1,1),"")),
IF($F176="50% AMI",$J$40*(($E176-6)*0.15+1),IF($F176="60% AMI",$O$40*(($E176-5)*0.15+1),"")))))</f>
        <v/>
      </c>
      <c r="K176" s="111">
        <f t="shared" si="38"/>
        <v>0</v>
      </c>
      <c r="L176" s="125" t="str" cm="1">
        <f t="array" ref="L176">IF(($F176="Market Rate"),"N/A",
IF(OR($E176&lt;0,$E176=""),"",
IF($E176&lt;7,
IF($F176="50% AMI",INDEX($K$35:$K$41,$E176+1,1),
IF($F176="60% AMI",INDEX($P$35:$P$41,$E176+1,1),"")),
IF($F176="50% AMI",$K$40*(($E176-6)*0.15+1),IF($F176="60% AMI",$P$40*(($E176-5)*0.15+1),"")))))</f>
        <v/>
      </c>
      <c r="M176" s="70"/>
      <c r="N176" s="70"/>
      <c r="O176" s="70"/>
      <c r="P176" s="70"/>
      <c r="Q176" s="163"/>
      <c r="R176" s="11"/>
      <c r="AC176"/>
      <c r="AD176" s="41">
        <f t="shared" si="41"/>
        <v>0</v>
      </c>
      <c r="AE176" s="41">
        <f t="shared" si="41"/>
        <v>0</v>
      </c>
      <c r="AF176" s="41" t="e">
        <f>#REF!</f>
        <v>#REF!</v>
      </c>
      <c r="AG176" s="41">
        <f t="shared" si="42"/>
        <v>0</v>
      </c>
      <c r="AH176" s="41">
        <f t="shared" si="42"/>
        <v>0</v>
      </c>
      <c r="AI176" s="41">
        <f t="shared" si="43"/>
        <v>0</v>
      </c>
      <c r="AJ176" s="41">
        <f t="shared" si="44"/>
        <v>0</v>
      </c>
      <c r="AK176" s="44">
        <f t="shared" si="45"/>
        <v>0</v>
      </c>
      <c r="AL176"/>
      <c r="AM176"/>
      <c r="AN176"/>
    </row>
    <row r="177" spans="2:40" s="18" customFormat="1" ht="30" customHeight="1" x14ac:dyDescent="0.4">
      <c r="B177" s="11"/>
      <c r="D177" s="109"/>
      <c r="E177" s="110"/>
      <c r="F177" s="166"/>
      <c r="G177" s="131"/>
      <c r="H177" s="121"/>
      <c r="I177" s="134"/>
      <c r="J177" s="124" t="str" cm="1">
        <f t="array" ref="J177">IF(($F177="Market Rate"),"N/A",
IF(OR($E177&lt;0,$E177=""),"",
IF($E177&lt;7,
IF($F177="50% AMI",INDEX($J$35:$J$41,$E177+1,1),
IF($F177="60% AMI",INDEX($O$35:$O$41,$E177+1,1),"")),
IF($F177="50% AMI",$J$40*(($E177-6)*0.15+1),IF($F177="60% AMI",$O$40*(($E177-5)*0.15+1),"")))))</f>
        <v/>
      </c>
      <c r="K177" s="111">
        <f t="shared" si="38"/>
        <v>0</v>
      </c>
      <c r="L177" s="125" t="str" cm="1">
        <f t="array" ref="L177">IF(($F177="Market Rate"),"N/A",
IF(OR($E177&lt;0,$E177=""),"",
IF($E177&lt;7,
IF($F177="50% AMI",INDEX($K$35:$K$41,$E177+1,1),
IF($F177="60% AMI",INDEX($P$35:$P$41,$E177+1,1),"")),
IF($F177="50% AMI",$K$40*(($E177-6)*0.15+1),IF($F177="60% AMI",$P$40*(($E177-5)*0.15+1),"")))))</f>
        <v/>
      </c>
      <c r="M177" s="70"/>
      <c r="N177" s="70"/>
      <c r="O177" s="70"/>
      <c r="P177" s="70"/>
      <c r="Q177" s="163"/>
      <c r="R177" s="11"/>
      <c r="AC177"/>
      <c r="AD177" s="41">
        <f t="shared" si="41"/>
        <v>0</v>
      </c>
      <c r="AE177" s="41">
        <f t="shared" si="41"/>
        <v>0</v>
      </c>
      <c r="AF177" s="41" t="e">
        <f>#REF!</f>
        <v>#REF!</v>
      </c>
      <c r="AG177" s="41">
        <f t="shared" si="42"/>
        <v>0</v>
      </c>
      <c r="AH177" s="41">
        <f t="shared" si="42"/>
        <v>0</v>
      </c>
      <c r="AI177" s="41">
        <f t="shared" si="43"/>
        <v>0</v>
      </c>
      <c r="AJ177" s="41">
        <f t="shared" si="44"/>
        <v>0</v>
      </c>
      <c r="AK177" s="44">
        <f t="shared" si="45"/>
        <v>0</v>
      </c>
      <c r="AL177"/>
      <c r="AM177"/>
      <c r="AN177"/>
    </row>
    <row r="178" spans="2:40" s="18" customFormat="1" ht="30" customHeight="1" x14ac:dyDescent="0.4">
      <c r="B178" s="11"/>
      <c r="D178" s="109"/>
      <c r="E178" s="110"/>
      <c r="F178" s="166"/>
      <c r="G178" s="131"/>
      <c r="H178" s="121"/>
      <c r="I178" s="134"/>
      <c r="J178" s="124" t="str" cm="1">
        <f t="array" ref="J178">IF(($F178="Market Rate"),"N/A",
IF(OR($E178&lt;0,$E178=""),"",
IF($E178&lt;7,
IF($F178="50% AMI",INDEX($J$35:$J$41,$E178+1,1),
IF($F178="60% AMI",INDEX($O$35:$O$41,$E178+1,1),"")),
IF($F178="50% AMI",$J$40*(($E178-6)*0.15+1),IF($F178="60% AMI",$O$40*(($E178-5)*0.15+1),"")))))</f>
        <v/>
      </c>
      <c r="K178" s="111">
        <f t="shared" si="38"/>
        <v>0</v>
      </c>
      <c r="L178" s="125" t="str" cm="1">
        <f t="array" ref="L178">IF(($F178="Market Rate"),"N/A",
IF(OR($E178&lt;0,$E178=""),"",
IF($E178&lt;7,
IF($F178="50% AMI",INDEX($K$35:$K$41,$E178+1,1),
IF($F178="60% AMI",INDEX($P$35:$P$41,$E178+1,1),"")),
IF($F178="50% AMI",$K$40*(($E178-6)*0.15+1),IF($F178="60% AMI",$P$40*(($E178-5)*0.15+1),"")))))</f>
        <v/>
      </c>
      <c r="M178" s="70"/>
      <c r="N178" s="70"/>
      <c r="O178" s="70"/>
      <c r="P178" s="70"/>
      <c r="Q178" s="163"/>
      <c r="R178" s="11"/>
      <c r="AC178"/>
      <c r="AD178" s="41">
        <f t="shared" si="41"/>
        <v>0</v>
      </c>
      <c r="AE178" s="41">
        <f t="shared" si="41"/>
        <v>0</v>
      </c>
      <c r="AF178" s="41" t="e">
        <f>#REF!</f>
        <v>#REF!</v>
      </c>
      <c r="AG178" s="41">
        <f t="shared" si="42"/>
        <v>0</v>
      </c>
      <c r="AH178" s="41">
        <f t="shared" si="42"/>
        <v>0</v>
      </c>
      <c r="AI178" s="41">
        <f t="shared" si="43"/>
        <v>0</v>
      </c>
      <c r="AJ178" s="41">
        <f t="shared" si="44"/>
        <v>0</v>
      </c>
      <c r="AK178" s="44">
        <f t="shared" si="45"/>
        <v>0</v>
      </c>
      <c r="AL178"/>
      <c r="AM178"/>
      <c r="AN178"/>
    </row>
    <row r="179" spans="2:40" s="18" customFormat="1" ht="30" customHeight="1" x14ac:dyDescent="0.4">
      <c r="B179" s="11"/>
      <c r="D179" s="109"/>
      <c r="E179" s="110"/>
      <c r="F179" s="166"/>
      <c r="G179" s="131"/>
      <c r="H179" s="121"/>
      <c r="I179" s="134"/>
      <c r="J179" s="124" t="str" cm="1">
        <f t="array" ref="J179">IF(($F179="Market Rate"),"N/A",
IF(OR($E179&lt;0,$E179=""),"",
IF($E179&lt;7,
IF($F179="50% AMI",INDEX($J$35:$J$41,$E179+1,1),
IF($F179="60% AMI",INDEX($O$35:$O$41,$E179+1,1),"")),
IF($F179="50% AMI",$J$40*(($E179-6)*0.15+1),IF($F179="60% AMI",$O$40*(($E179-5)*0.15+1),"")))))</f>
        <v/>
      </c>
      <c r="K179" s="111">
        <f t="shared" si="38"/>
        <v>0</v>
      </c>
      <c r="L179" s="125" t="str" cm="1">
        <f t="array" ref="L179">IF(($F179="Market Rate"),"N/A",
IF(OR($E179&lt;0,$E179=""),"",
IF($E179&lt;7,
IF($F179="50% AMI",INDEX($K$35:$K$41,$E179+1,1),
IF($F179="60% AMI",INDEX($P$35:$P$41,$E179+1,1),"")),
IF($F179="50% AMI",$K$40*(($E179-6)*0.15+1),IF($F179="60% AMI",$P$40*(($E179-5)*0.15+1),"")))))</f>
        <v/>
      </c>
      <c r="M179" s="70"/>
      <c r="N179" s="70"/>
      <c r="O179" s="70"/>
      <c r="P179" s="70"/>
      <c r="Q179" s="163"/>
      <c r="R179" s="11"/>
      <c r="AC179"/>
      <c r="AD179" s="41">
        <f t="shared" si="41"/>
        <v>0</v>
      </c>
      <c r="AE179" s="41">
        <f t="shared" si="41"/>
        <v>0</v>
      </c>
      <c r="AF179" s="41" t="e">
        <f>#REF!</f>
        <v>#REF!</v>
      </c>
      <c r="AG179" s="41">
        <f t="shared" si="42"/>
        <v>0</v>
      </c>
      <c r="AH179" s="41">
        <f t="shared" si="42"/>
        <v>0</v>
      </c>
      <c r="AI179" s="41">
        <f t="shared" si="43"/>
        <v>0</v>
      </c>
      <c r="AJ179" s="41">
        <f t="shared" si="44"/>
        <v>0</v>
      </c>
      <c r="AK179" s="44">
        <f t="shared" si="45"/>
        <v>0</v>
      </c>
      <c r="AL179"/>
      <c r="AM179"/>
      <c r="AN179"/>
    </row>
    <row r="180" spans="2:40" s="18" customFormat="1" ht="30" customHeight="1" x14ac:dyDescent="0.4">
      <c r="B180" s="11"/>
      <c r="D180" s="109"/>
      <c r="E180" s="110"/>
      <c r="F180" s="166"/>
      <c r="G180" s="131"/>
      <c r="H180" s="121"/>
      <c r="I180" s="134"/>
      <c r="J180" s="124" t="str" cm="1">
        <f t="array" ref="J180">IF(($F180="Market Rate"),"N/A",
IF(OR($E180&lt;0,$E180=""),"",
IF($E180&lt;7,
IF($F180="50% AMI",INDEX($J$35:$J$41,$E180+1,1),
IF($F180="60% AMI",INDEX($O$35:$O$41,$E180+1,1),"")),
IF($F180="50% AMI",$J$40*(($E180-6)*0.15+1),IF($F180="60% AMI",$O$40*(($E180-5)*0.15+1),"")))))</f>
        <v/>
      </c>
      <c r="K180" s="111">
        <f t="shared" si="38"/>
        <v>0</v>
      </c>
      <c r="L180" s="125" t="str" cm="1">
        <f t="array" ref="L180">IF(($F180="Market Rate"),"N/A",
IF(OR($E180&lt;0,$E180=""),"",
IF($E180&lt;7,
IF($F180="50% AMI",INDEX($K$35:$K$41,$E180+1,1),
IF($F180="60% AMI",INDEX($P$35:$P$41,$E180+1,1),"")),
IF($F180="50% AMI",$K$40*(($E180-6)*0.15+1),IF($F180="60% AMI",$P$40*(($E180-5)*0.15+1),"")))))</f>
        <v/>
      </c>
      <c r="M180" s="70"/>
      <c r="N180" s="70"/>
      <c r="O180" s="70"/>
      <c r="P180" s="70"/>
      <c r="Q180" s="163"/>
      <c r="R180" s="11"/>
      <c r="AC180"/>
      <c r="AD180" s="41">
        <f t="shared" si="41"/>
        <v>0</v>
      </c>
      <c r="AE180" s="41">
        <f t="shared" si="41"/>
        <v>0</v>
      </c>
      <c r="AF180" s="41" t="e">
        <f>#REF!</f>
        <v>#REF!</v>
      </c>
      <c r="AG180" s="41">
        <f t="shared" si="42"/>
        <v>0</v>
      </c>
      <c r="AH180" s="41">
        <f t="shared" si="42"/>
        <v>0</v>
      </c>
      <c r="AI180" s="41">
        <f t="shared" si="43"/>
        <v>0</v>
      </c>
      <c r="AJ180" s="41">
        <f t="shared" si="44"/>
        <v>0</v>
      </c>
      <c r="AK180" s="44">
        <f t="shared" si="45"/>
        <v>0</v>
      </c>
      <c r="AL180"/>
      <c r="AM180"/>
      <c r="AN180"/>
    </row>
    <row r="181" spans="2:40" s="18" customFormat="1" ht="30" customHeight="1" x14ac:dyDescent="0.4">
      <c r="B181" s="11"/>
      <c r="D181" s="109"/>
      <c r="E181" s="110"/>
      <c r="F181" s="166"/>
      <c r="G181" s="131"/>
      <c r="H181" s="121"/>
      <c r="I181" s="134"/>
      <c r="J181" s="124" t="str" cm="1">
        <f t="array" ref="J181">IF(($F181="Market Rate"),"N/A",
IF(OR($E181&lt;0,$E181=""),"",
IF($E181&lt;7,
IF($F181="50% AMI",INDEX($J$35:$J$41,$E181+1,1),
IF($F181="60% AMI",INDEX($O$35:$O$41,$E181+1,1),"")),
IF($F181="50% AMI",$J$40*(($E181-6)*0.15+1),IF($F181="60% AMI",$O$40*(($E181-5)*0.15+1),"")))))</f>
        <v/>
      </c>
      <c r="K181" s="111">
        <f t="shared" si="38"/>
        <v>0</v>
      </c>
      <c r="L181" s="125" t="str" cm="1">
        <f t="array" ref="L181">IF(($F181="Market Rate"),"N/A",
IF(OR($E181&lt;0,$E181=""),"",
IF($E181&lt;7,
IF($F181="50% AMI",INDEX($K$35:$K$41,$E181+1,1),
IF($F181="60% AMI",INDEX($P$35:$P$41,$E181+1,1),"")),
IF($F181="50% AMI",$K$40*(($E181-6)*0.15+1),IF($F181="60% AMI",$P$40*(($E181-5)*0.15+1),"")))))</f>
        <v/>
      </c>
      <c r="M181" s="70"/>
      <c r="N181" s="70"/>
      <c r="O181" s="70"/>
      <c r="P181" s="70"/>
      <c r="Q181" s="163"/>
      <c r="R181" s="11"/>
      <c r="AC181"/>
      <c r="AD181" s="41">
        <f t="shared" si="41"/>
        <v>0</v>
      </c>
      <c r="AE181" s="41">
        <f t="shared" si="41"/>
        <v>0</v>
      </c>
      <c r="AF181" s="41" t="e">
        <f>#REF!</f>
        <v>#REF!</v>
      </c>
      <c r="AG181" s="41">
        <f t="shared" si="42"/>
        <v>0</v>
      </c>
      <c r="AH181" s="41">
        <f t="shared" si="42"/>
        <v>0</v>
      </c>
      <c r="AI181" s="41">
        <f t="shared" si="43"/>
        <v>0</v>
      </c>
      <c r="AJ181" s="41">
        <f t="shared" si="44"/>
        <v>0</v>
      </c>
      <c r="AK181" s="44">
        <f t="shared" si="45"/>
        <v>0</v>
      </c>
      <c r="AL181"/>
      <c r="AM181"/>
      <c r="AN181"/>
    </row>
    <row r="182" spans="2:40" s="18" customFormat="1" ht="30" customHeight="1" x14ac:dyDescent="0.4">
      <c r="B182" s="11"/>
      <c r="D182" s="109"/>
      <c r="E182" s="110"/>
      <c r="F182" s="166"/>
      <c r="G182" s="131"/>
      <c r="H182" s="121"/>
      <c r="I182" s="134"/>
      <c r="J182" s="124" t="str" cm="1">
        <f t="array" ref="J182">IF(($F182="Market Rate"),"N/A",
IF(OR($E182&lt;0,$E182=""),"",
IF($E182&lt;7,
IF($F182="50% AMI",INDEX($J$35:$J$41,$E182+1,1),
IF($F182="60% AMI",INDEX($O$35:$O$41,$E182+1,1),"")),
IF($F182="50% AMI",$J$40*(($E182-6)*0.15+1),IF($F182="60% AMI",$O$40*(($E182-5)*0.15+1),"")))))</f>
        <v/>
      </c>
      <c r="K182" s="111">
        <f t="shared" si="38"/>
        <v>0</v>
      </c>
      <c r="L182" s="125" t="str" cm="1">
        <f t="array" ref="L182">IF(($F182="Market Rate"),"N/A",
IF(OR($E182&lt;0,$E182=""),"",
IF($E182&lt;7,
IF($F182="50% AMI",INDEX($K$35:$K$41,$E182+1,1),
IF($F182="60% AMI",INDEX($P$35:$P$41,$E182+1,1),"")),
IF($F182="50% AMI",$K$40*(($E182-6)*0.15+1),IF($F182="60% AMI",$P$40*(($E182-5)*0.15+1),"")))))</f>
        <v/>
      </c>
      <c r="M182" s="70"/>
      <c r="N182" s="70"/>
      <c r="O182" s="70"/>
      <c r="P182" s="70"/>
      <c r="Q182" s="163"/>
      <c r="R182" s="11"/>
      <c r="AC182"/>
      <c r="AD182" s="41">
        <f t="shared" si="41"/>
        <v>0</v>
      </c>
      <c r="AE182" s="41">
        <f t="shared" si="41"/>
        <v>0</v>
      </c>
      <c r="AF182" s="41" t="e">
        <f>#REF!</f>
        <v>#REF!</v>
      </c>
      <c r="AG182" s="41">
        <f t="shared" si="42"/>
        <v>0</v>
      </c>
      <c r="AH182" s="41">
        <f t="shared" si="42"/>
        <v>0</v>
      </c>
      <c r="AI182" s="41">
        <f t="shared" si="43"/>
        <v>0</v>
      </c>
      <c r="AJ182" s="41">
        <f t="shared" si="44"/>
        <v>0</v>
      </c>
      <c r="AK182" s="44">
        <f t="shared" si="45"/>
        <v>0</v>
      </c>
      <c r="AL182"/>
      <c r="AM182"/>
      <c r="AN182"/>
    </row>
    <row r="183" spans="2:40" s="18" customFormat="1" ht="30" customHeight="1" x14ac:dyDescent="0.4">
      <c r="B183" s="11"/>
      <c r="D183" s="109"/>
      <c r="E183" s="110"/>
      <c r="F183" s="166"/>
      <c r="G183" s="131"/>
      <c r="H183" s="121"/>
      <c r="I183" s="134"/>
      <c r="J183" s="124" t="str" cm="1">
        <f t="array" ref="J183">IF(($F183="Market Rate"),"N/A",
IF(OR($E183&lt;0,$E183=""),"",
IF($E183&lt;7,
IF($F183="50% AMI",INDEX($J$35:$J$41,$E183+1,1),
IF($F183="60% AMI",INDEX($O$35:$O$41,$E183+1,1),"")),
IF($F183="50% AMI",$J$40*(($E183-6)*0.15+1),IF($F183="60% AMI",$O$40*(($E183-5)*0.15+1),"")))))</f>
        <v/>
      </c>
      <c r="K183" s="111">
        <f t="shared" si="38"/>
        <v>0</v>
      </c>
      <c r="L183" s="125" t="str" cm="1">
        <f t="array" ref="L183">IF(($F183="Market Rate"),"N/A",
IF(OR($E183&lt;0,$E183=""),"",
IF($E183&lt;7,
IF($F183="50% AMI",INDEX($K$35:$K$41,$E183+1,1),
IF($F183="60% AMI",INDEX($P$35:$P$41,$E183+1,1),"")),
IF($F183="50% AMI",$K$40*(($E183-6)*0.15+1),IF($F183="60% AMI",$P$40*(($E183-5)*0.15+1),"")))))</f>
        <v/>
      </c>
      <c r="M183" s="70"/>
      <c r="N183" s="70"/>
      <c r="O183" s="70"/>
      <c r="P183" s="70"/>
      <c r="Q183" s="163"/>
      <c r="R183" s="11"/>
      <c r="AC183"/>
      <c r="AD183" s="41">
        <f t="shared" si="41"/>
        <v>0</v>
      </c>
      <c r="AE183" s="41">
        <f t="shared" si="41"/>
        <v>0</v>
      </c>
      <c r="AF183" s="41" t="e">
        <f>#REF!</f>
        <v>#REF!</v>
      </c>
      <c r="AG183" s="41">
        <f t="shared" si="42"/>
        <v>0</v>
      </c>
      <c r="AH183" s="41">
        <f t="shared" si="42"/>
        <v>0</v>
      </c>
      <c r="AI183" s="41">
        <f t="shared" si="43"/>
        <v>0</v>
      </c>
      <c r="AJ183" s="41">
        <f t="shared" si="44"/>
        <v>0</v>
      </c>
      <c r="AK183" s="44">
        <f t="shared" si="45"/>
        <v>0</v>
      </c>
      <c r="AL183"/>
      <c r="AM183"/>
      <c r="AN183"/>
    </row>
    <row r="184" spans="2:40" s="18" customFormat="1" ht="30" customHeight="1" x14ac:dyDescent="0.4">
      <c r="B184" s="11"/>
      <c r="D184" s="109"/>
      <c r="E184" s="110"/>
      <c r="F184" s="166"/>
      <c r="G184" s="131"/>
      <c r="H184" s="121"/>
      <c r="I184" s="134"/>
      <c r="J184" s="124" t="str" cm="1">
        <f t="array" ref="J184">IF(($F184="Market Rate"),"N/A",
IF(OR($E184&lt;0,$E184=""),"",
IF($E184&lt;7,
IF($F184="50% AMI",INDEX($J$35:$J$41,$E184+1,1),
IF($F184="60% AMI",INDEX($O$35:$O$41,$E184+1,1),"")),
IF($F184="50% AMI",$J$40*(($E184-6)*0.15+1),IF($F184="60% AMI",$O$40*(($E184-5)*0.15+1),"")))))</f>
        <v/>
      </c>
      <c r="K184" s="111">
        <f t="shared" si="38"/>
        <v>0</v>
      </c>
      <c r="L184" s="125" t="str" cm="1">
        <f t="array" ref="L184">IF(($F184="Market Rate"),"N/A",
IF(OR($E184&lt;0,$E184=""),"",
IF($E184&lt;7,
IF($F184="50% AMI",INDEX($K$35:$K$41,$E184+1,1),
IF($F184="60% AMI",INDEX($P$35:$P$41,$E184+1,1),"")),
IF($F184="50% AMI",$K$40*(($E184-6)*0.15+1),IF($F184="60% AMI",$P$40*(($E184-5)*0.15+1),"")))))</f>
        <v/>
      </c>
      <c r="M184" s="70"/>
      <c r="N184" s="70"/>
      <c r="O184" s="70"/>
      <c r="P184" s="70"/>
      <c r="Q184" s="163"/>
      <c r="R184" s="11"/>
      <c r="AC184"/>
      <c r="AD184" s="41">
        <f t="shared" si="41"/>
        <v>0</v>
      </c>
      <c r="AE184" s="41">
        <f t="shared" si="41"/>
        <v>0</v>
      </c>
      <c r="AF184" s="41" t="e">
        <f>#REF!</f>
        <v>#REF!</v>
      </c>
      <c r="AG184" s="41">
        <f t="shared" si="42"/>
        <v>0</v>
      </c>
      <c r="AH184" s="41">
        <f t="shared" si="42"/>
        <v>0</v>
      </c>
      <c r="AI184" s="41">
        <f t="shared" si="43"/>
        <v>0</v>
      </c>
      <c r="AJ184" s="41">
        <f t="shared" si="44"/>
        <v>0</v>
      </c>
      <c r="AK184" s="44">
        <f t="shared" si="45"/>
        <v>0</v>
      </c>
      <c r="AL184"/>
      <c r="AM184"/>
      <c r="AN184"/>
    </row>
    <row r="185" spans="2:40" s="18" customFormat="1" ht="30" customHeight="1" x14ac:dyDescent="0.4">
      <c r="B185" s="11"/>
      <c r="D185" s="109"/>
      <c r="E185" s="110"/>
      <c r="F185" s="166"/>
      <c r="G185" s="131"/>
      <c r="H185" s="121"/>
      <c r="I185" s="134"/>
      <c r="J185" s="124" t="str" cm="1">
        <f t="array" ref="J185">IF(($F185="Market Rate"),"N/A",
IF(OR($E185&lt;0,$E185=""),"",
IF($E185&lt;7,
IF($F185="50% AMI",INDEX($J$35:$J$41,$E185+1,1),
IF($F185="60% AMI",INDEX($O$35:$O$41,$E185+1,1),"")),
IF($F185="50% AMI",$J$40*(($E185-6)*0.15+1),IF($F185="60% AMI",$O$40*(($E185-5)*0.15+1),"")))))</f>
        <v/>
      </c>
      <c r="K185" s="111">
        <f t="shared" si="38"/>
        <v>0</v>
      </c>
      <c r="L185" s="125" t="str" cm="1">
        <f t="array" ref="L185">IF(($F185="Market Rate"),"N/A",
IF(OR($E185&lt;0,$E185=""),"",
IF($E185&lt;7,
IF($F185="50% AMI",INDEX($K$35:$K$41,$E185+1,1),
IF($F185="60% AMI",INDEX($P$35:$P$41,$E185+1,1),"")),
IF($F185="50% AMI",$K$40*(($E185-6)*0.15+1),IF($F185="60% AMI",$P$40*(($E185-5)*0.15+1),"")))))</f>
        <v/>
      </c>
      <c r="M185" s="70"/>
      <c r="N185" s="70"/>
      <c r="O185" s="70"/>
      <c r="P185" s="70"/>
      <c r="Q185" s="163"/>
      <c r="R185" s="11"/>
      <c r="AC185"/>
      <c r="AD185" s="41">
        <f t="shared" si="41"/>
        <v>0</v>
      </c>
      <c r="AE185" s="41">
        <f t="shared" si="41"/>
        <v>0</v>
      </c>
      <c r="AF185" s="41" t="e">
        <f>#REF!</f>
        <v>#REF!</v>
      </c>
      <c r="AG185" s="41">
        <f t="shared" si="42"/>
        <v>0</v>
      </c>
      <c r="AH185" s="41">
        <f t="shared" si="42"/>
        <v>0</v>
      </c>
      <c r="AI185" s="41">
        <f t="shared" si="43"/>
        <v>0</v>
      </c>
      <c r="AJ185" s="41">
        <f t="shared" si="44"/>
        <v>0</v>
      </c>
      <c r="AK185" s="44">
        <f t="shared" si="45"/>
        <v>0</v>
      </c>
      <c r="AL185"/>
      <c r="AM185"/>
      <c r="AN185"/>
    </row>
    <row r="186" spans="2:40" s="18" customFormat="1" ht="30" customHeight="1" x14ac:dyDescent="0.4">
      <c r="B186" s="11"/>
      <c r="D186" s="109"/>
      <c r="E186" s="110"/>
      <c r="F186" s="166"/>
      <c r="G186" s="131"/>
      <c r="H186" s="121"/>
      <c r="I186" s="134"/>
      <c r="J186" s="124" t="str" cm="1">
        <f t="array" ref="J186">IF(($F186="Market Rate"),"N/A",
IF(OR($E186&lt;0,$E186=""),"",
IF($E186&lt;7,
IF($F186="50% AMI",INDEX($J$35:$J$41,$E186+1,1),
IF($F186="60% AMI",INDEX($O$35:$O$41,$E186+1,1),"")),
IF($F186="50% AMI",$J$40*(($E186-6)*0.15+1),IF($F186="60% AMI",$O$40*(($E186-5)*0.15+1),"")))))</f>
        <v/>
      </c>
      <c r="K186" s="111">
        <f t="shared" si="38"/>
        <v>0</v>
      </c>
      <c r="L186" s="125" t="str" cm="1">
        <f t="array" ref="L186">IF(($F186="Market Rate"),"N/A",
IF(OR($E186&lt;0,$E186=""),"",
IF($E186&lt;7,
IF($F186="50% AMI",INDEX($K$35:$K$41,$E186+1,1),
IF($F186="60% AMI",INDEX($P$35:$P$41,$E186+1,1),"")),
IF($F186="50% AMI",$K$40*(($E186-6)*0.15+1),IF($F186="60% AMI",$P$40*(($E186-5)*0.15+1),"")))))</f>
        <v/>
      </c>
      <c r="M186" s="70"/>
      <c r="N186" s="70"/>
      <c r="O186" s="70"/>
      <c r="P186" s="70"/>
      <c r="Q186" s="163"/>
      <c r="R186" s="11"/>
      <c r="AC186"/>
      <c r="AD186" s="41">
        <f t="shared" si="41"/>
        <v>0</v>
      </c>
      <c r="AE186" s="41">
        <f t="shared" si="41"/>
        <v>0</v>
      </c>
      <c r="AF186" s="41" t="e">
        <f>#REF!</f>
        <v>#REF!</v>
      </c>
      <c r="AG186" s="41">
        <f t="shared" si="42"/>
        <v>0</v>
      </c>
      <c r="AH186" s="41">
        <f t="shared" si="42"/>
        <v>0</v>
      </c>
      <c r="AI186" s="41">
        <f t="shared" si="43"/>
        <v>0</v>
      </c>
      <c r="AJ186" s="41">
        <f t="shared" si="44"/>
        <v>0</v>
      </c>
      <c r="AK186" s="44">
        <f t="shared" si="45"/>
        <v>0</v>
      </c>
      <c r="AL186"/>
      <c r="AM186"/>
      <c r="AN186"/>
    </row>
    <row r="187" spans="2:40" s="18" customFormat="1" ht="30" customHeight="1" x14ac:dyDescent="0.4">
      <c r="B187" s="11"/>
      <c r="D187" s="109"/>
      <c r="E187" s="110"/>
      <c r="F187" s="166"/>
      <c r="G187" s="131"/>
      <c r="H187" s="121"/>
      <c r="I187" s="134"/>
      <c r="J187" s="124" t="str" cm="1">
        <f t="array" ref="J187">IF(($F187="Market Rate"),"N/A",
IF(OR($E187&lt;0,$E187=""),"",
IF($E187&lt;7,
IF($F187="50% AMI",INDEX($J$35:$J$41,$E187+1,1),
IF($F187="60% AMI",INDEX($O$35:$O$41,$E187+1,1),"")),
IF($F187="50% AMI",$J$40*(($E187-6)*0.15+1),IF($F187="60% AMI",$O$40*(($E187-5)*0.15+1),"")))))</f>
        <v/>
      </c>
      <c r="K187" s="111">
        <f t="shared" si="38"/>
        <v>0</v>
      </c>
      <c r="L187" s="125" t="str" cm="1">
        <f t="array" ref="L187">IF(($F187="Market Rate"),"N/A",
IF(OR($E187&lt;0,$E187=""),"",
IF($E187&lt;7,
IF($F187="50% AMI",INDEX($K$35:$K$41,$E187+1,1),
IF($F187="60% AMI",INDEX($P$35:$P$41,$E187+1,1),"")),
IF($F187="50% AMI",$K$40*(($E187-6)*0.15+1),IF($F187="60% AMI",$P$40*(($E187-5)*0.15+1),"")))))</f>
        <v/>
      </c>
      <c r="M187" s="70"/>
      <c r="N187" s="70"/>
      <c r="O187" s="70"/>
      <c r="P187" s="70"/>
      <c r="Q187" s="163"/>
      <c r="R187" s="11"/>
      <c r="AC187"/>
      <c r="AD187" s="41">
        <f t="shared" si="41"/>
        <v>0</v>
      </c>
      <c r="AE187" s="41">
        <f t="shared" si="41"/>
        <v>0</v>
      </c>
      <c r="AF187" s="41" t="e">
        <f>#REF!</f>
        <v>#REF!</v>
      </c>
      <c r="AG187" s="41">
        <f t="shared" si="42"/>
        <v>0</v>
      </c>
      <c r="AH187" s="41">
        <f t="shared" si="42"/>
        <v>0</v>
      </c>
      <c r="AI187" s="41">
        <f t="shared" si="43"/>
        <v>0</v>
      </c>
      <c r="AJ187" s="41">
        <f t="shared" si="44"/>
        <v>0</v>
      </c>
      <c r="AK187" s="44">
        <f t="shared" si="45"/>
        <v>0</v>
      </c>
      <c r="AL187"/>
      <c r="AM187"/>
      <c r="AN187"/>
    </row>
    <row r="188" spans="2:40" s="18" customFormat="1" ht="30" customHeight="1" x14ac:dyDescent="0.4">
      <c r="B188" s="11"/>
      <c r="D188" s="109"/>
      <c r="E188" s="110"/>
      <c r="F188" s="166"/>
      <c r="G188" s="131"/>
      <c r="H188" s="121"/>
      <c r="I188" s="134"/>
      <c r="J188" s="124" t="str" cm="1">
        <f t="array" ref="J188">IF(($F188="Market Rate"),"N/A",
IF(OR($E188&lt;0,$E188=""),"",
IF($E188&lt;7,
IF($F188="50% AMI",INDEX($J$35:$J$41,$E188+1,1),
IF($F188="60% AMI",INDEX($O$35:$O$41,$E188+1,1),"")),
IF($F188="50% AMI",$J$40*(($E188-6)*0.15+1),IF($F188="60% AMI",$O$40*(($E188-5)*0.15+1),"")))))</f>
        <v/>
      </c>
      <c r="K188" s="111">
        <f t="shared" si="38"/>
        <v>0</v>
      </c>
      <c r="L188" s="125" t="str" cm="1">
        <f t="array" ref="L188">IF(($F188="Market Rate"),"N/A",
IF(OR($E188&lt;0,$E188=""),"",
IF($E188&lt;7,
IF($F188="50% AMI",INDEX($K$35:$K$41,$E188+1,1),
IF($F188="60% AMI",INDEX($P$35:$P$41,$E188+1,1),"")),
IF($F188="50% AMI",$K$40*(($E188-6)*0.15+1),IF($F188="60% AMI",$P$40*(($E188-5)*0.15+1),"")))))</f>
        <v/>
      </c>
      <c r="M188" s="70"/>
      <c r="N188" s="70"/>
      <c r="O188" s="70"/>
      <c r="P188" s="70"/>
      <c r="Q188" s="163"/>
      <c r="R188" s="11"/>
      <c r="AC188"/>
      <c r="AD188" s="41">
        <f t="shared" si="41"/>
        <v>0</v>
      </c>
      <c r="AE188" s="41">
        <f t="shared" si="41"/>
        <v>0</v>
      </c>
      <c r="AF188" s="41" t="e">
        <f>#REF!</f>
        <v>#REF!</v>
      </c>
      <c r="AG188" s="41">
        <f t="shared" si="42"/>
        <v>0</v>
      </c>
      <c r="AH188" s="41">
        <f t="shared" si="42"/>
        <v>0</v>
      </c>
      <c r="AI188" s="41">
        <f t="shared" si="43"/>
        <v>0</v>
      </c>
      <c r="AJ188" s="41">
        <f t="shared" si="44"/>
        <v>0</v>
      </c>
      <c r="AK188" s="44">
        <f t="shared" si="45"/>
        <v>0</v>
      </c>
      <c r="AL188"/>
      <c r="AM188"/>
      <c r="AN188"/>
    </row>
    <row r="189" spans="2:40" s="18" customFormat="1" ht="30" customHeight="1" x14ac:dyDescent="0.4">
      <c r="B189" s="11"/>
      <c r="D189" s="109"/>
      <c r="E189" s="110"/>
      <c r="F189" s="166"/>
      <c r="G189" s="131"/>
      <c r="H189" s="121"/>
      <c r="I189" s="134"/>
      <c r="J189" s="124" t="str" cm="1">
        <f t="array" ref="J189">IF(($F189="Market Rate"),"N/A",
IF(OR($E189&lt;0,$E189=""),"",
IF($E189&lt;7,
IF($F189="50% AMI",INDEX($J$35:$J$41,$E189+1,1),
IF($F189="60% AMI",INDEX($O$35:$O$41,$E189+1,1),"")),
IF($F189="50% AMI",$J$40*(($E189-6)*0.15+1),IF($F189="60% AMI",$O$40*(($E189-5)*0.15+1),"")))))</f>
        <v/>
      </c>
      <c r="K189" s="111">
        <f t="shared" si="38"/>
        <v>0</v>
      </c>
      <c r="L189" s="125" t="str" cm="1">
        <f t="array" ref="L189">IF(($F189="Market Rate"),"N/A",
IF(OR($E189&lt;0,$E189=""),"",
IF($E189&lt;7,
IF($F189="50% AMI",INDEX($K$35:$K$41,$E189+1,1),
IF($F189="60% AMI",INDEX($P$35:$P$41,$E189+1,1),"")),
IF($F189="50% AMI",$K$40*(($E189-6)*0.15+1),IF($F189="60% AMI",$P$40*(($E189-5)*0.15+1),"")))))</f>
        <v/>
      </c>
      <c r="M189" s="70"/>
      <c r="N189" s="70"/>
      <c r="O189" s="70"/>
      <c r="P189" s="70"/>
      <c r="Q189" s="163"/>
      <c r="R189" s="11"/>
      <c r="AC189"/>
      <c r="AD189" s="41">
        <f t="shared" si="41"/>
        <v>0</v>
      </c>
      <c r="AE189" s="41">
        <f t="shared" si="41"/>
        <v>0</v>
      </c>
      <c r="AF189" s="41" t="e">
        <f>#REF!</f>
        <v>#REF!</v>
      </c>
      <c r="AG189" s="41">
        <f t="shared" si="42"/>
        <v>0</v>
      </c>
      <c r="AH189" s="41">
        <f t="shared" si="42"/>
        <v>0</v>
      </c>
      <c r="AI189" s="41">
        <f t="shared" si="43"/>
        <v>0</v>
      </c>
      <c r="AJ189" s="41">
        <f t="shared" si="44"/>
        <v>0</v>
      </c>
      <c r="AK189" s="44">
        <f t="shared" si="45"/>
        <v>0</v>
      </c>
      <c r="AL189"/>
      <c r="AM189"/>
      <c r="AN189"/>
    </row>
    <row r="190" spans="2:40" s="18" customFormat="1" ht="30" customHeight="1" x14ac:dyDescent="0.4">
      <c r="B190" s="11"/>
      <c r="D190" s="109"/>
      <c r="E190" s="110"/>
      <c r="F190" s="166"/>
      <c r="G190" s="131"/>
      <c r="H190" s="121"/>
      <c r="I190" s="134"/>
      <c r="J190" s="124" t="str" cm="1">
        <f t="array" ref="J190">IF(($F190="Market Rate"),"N/A",
IF(OR($E190&lt;0,$E190=""),"",
IF($E190&lt;7,
IF($F190="50% AMI",INDEX($J$35:$J$41,$E190+1,1),
IF($F190="60% AMI",INDEX($O$35:$O$41,$E190+1,1),"")),
IF($F190="50% AMI",$J$40*(($E190-6)*0.15+1),IF($F190="60% AMI",$O$40*(($E190-5)*0.15+1),"")))))</f>
        <v/>
      </c>
      <c r="K190" s="111">
        <f t="shared" si="38"/>
        <v>0</v>
      </c>
      <c r="L190" s="125" t="str" cm="1">
        <f t="array" ref="L190">IF(($F190="Market Rate"),"N/A",
IF(OR($E190&lt;0,$E190=""),"",
IF($E190&lt;7,
IF($F190="50% AMI",INDEX($K$35:$K$41,$E190+1,1),
IF($F190="60% AMI",INDEX($P$35:$P$41,$E190+1,1),"")),
IF($F190="50% AMI",$K$40*(($E190-6)*0.15+1),IF($F190="60% AMI",$P$40*(($E190-5)*0.15+1),"")))))</f>
        <v/>
      </c>
      <c r="M190" s="70"/>
      <c r="N190" s="70"/>
      <c r="O190" s="70"/>
      <c r="P190" s="70"/>
      <c r="Q190" s="163"/>
      <c r="R190" s="11"/>
      <c r="AC190"/>
      <c r="AD190" s="41">
        <f t="shared" si="41"/>
        <v>0</v>
      </c>
      <c r="AE190" s="41">
        <f t="shared" si="41"/>
        <v>0</v>
      </c>
      <c r="AF190" s="41" t="e">
        <f>#REF!</f>
        <v>#REF!</v>
      </c>
      <c r="AG190" s="41">
        <f t="shared" si="42"/>
        <v>0</v>
      </c>
      <c r="AH190" s="41">
        <f t="shared" si="42"/>
        <v>0</v>
      </c>
      <c r="AI190" s="41">
        <f t="shared" si="43"/>
        <v>0</v>
      </c>
      <c r="AJ190" s="41">
        <f t="shared" si="44"/>
        <v>0</v>
      </c>
      <c r="AK190" s="44">
        <f t="shared" si="45"/>
        <v>0</v>
      </c>
      <c r="AL190"/>
      <c r="AM190"/>
      <c r="AN190"/>
    </row>
    <row r="191" spans="2:40" s="18" customFormat="1" ht="30" customHeight="1" x14ac:dyDescent="0.4">
      <c r="B191" s="11"/>
      <c r="D191" s="109"/>
      <c r="E191" s="110"/>
      <c r="F191" s="166"/>
      <c r="G191" s="131"/>
      <c r="H191" s="121"/>
      <c r="I191" s="134"/>
      <c r="J191" s="124" t="str" cm="1">
        <f t="array" ref="J191">IF(($F191="Market Rate"),"N/A",
IF(OR($E191&lt;0,$E191=""),"",
IF($E191&lt;7,
IF($F191="50% AMI",INDEX($J$35:$J$41,$E191+1,1),
IF($F191="60% AMI",INDEX($O$35:$O$41,$E191+1,1),"")),
IF($F191="50% AMI",$J$40*(($E191-6)*0.15+1),IF($F191="60% AMI",$O$40*(($E191-5)*0.15+1),"")))))</f>
        <v/>
      </c>
      <c r="K191" s="111">
        <f t="shared" si="38"/>
        <v>0</v>
      </c>
      <c r="L191" s="125" t="str" cm="1">
        <f t="array" ref="L191">IF(($F191="Market Rate"),"N/A",
IF(OR($E191&lt;0,$E191=""),"",
IF($E191&lt;7,
IF($F191="50% AMI",INDEX($K$35:$K$41,$E191+1,1),
IF($F191="60% AMI",INDEX($P$35:$P$41,$E191+1,1),"")),
IF($F191="50% AMI",$K$40*(($E191-6)*0.15+1),IF($F191="60% AMI",$P$40*(($E191-5)*0.15+1),"")))))</f>
        <v/>
      </c>
      <c r="M191" s="70"/>
      <c r="N191" s="70"/>
      <c r="O191" s="70"/>
      <c r="P191" s="70"/>
      <c r="Q191" s="163"/>
      <c r="R191" s="11"/>
      <c r="AC191"/>
      <c r="AD191" s="41">
        <f t="shared" si="41"/>
        <v>0</v>
      </c>
      <c r="AE191" s="41">
        <f t="shared" si="41"/>
        <v>0</v>
      </c>
      <c r="AF191" s="41" t="e">
        <f>#REF!</f>
        <v>#REF!</v>
      </c>
      <c r="AG191" s="41">
        <f t="shared" si="42"/>
        <v>0</v>
      </c>
      <c r="AH191" s="41">
        <f t="shared" si="42"/>
        <v>0</v>
      </c>
      <c r="AI191" s="41">
        <f t="shared" si="43"/>
        <v>0</v>
      </c>
      <c r="AJ191" s="41">
        <f t="shared" si="44"/>
        <v>0</v>
      </c>
      <c r="AK191" s="44">
        <f t="shared" si="45"/>
        <v>0</v>
      </c>
      <c r="AL191"/>
      <c r="AM191"/>
      <c r="AN191"/>
    </row>
    <row r="192" spans="2:40" s="18" customFormat="1" ht="30" customHeight="1" x14ac:dyDescent="0.4">
      <c r="B192" s="11"/>
      <c r="D192" s="109"/>
      <c r="E192" s="110"/>
      <c r="F192" s="166"/>
      <c r="G192" s="131"/>
      <c r="H192" s="121"/>
      <c r="I192" s="134"/>
      <c r="J192" s="124" t="str" cm="1">
        <f t="array" ref="J192">IF(($F192="Market Rate"),"N/A",
IF(OR($E192&lt;0,$E192=""),"",
IF($E192&lt;7,
IF($F192="50% AMI",INDEX($J$35:$J$41,$E192+1,1),
IF($F192="60% AMI",INDEX($O$35:$O$41,$E192+1,1),"")),
IF($F192="50% AMI",$J$40*(($E192-6)*0.15+1),IF($F192="60% AMI",$O$40*(($E192-5)*0.15+1),"")))))</f>
        <v/>
      </c>
      <c r="K192" s="111">
        <f t="shared" si="38"/>
        <v>0</v>
      </c>
      <c r="L192" s="125" t="str" cm="1">
        <f t="array" ref="L192">IF(($F192="Market Rate"),"N/A",
IF(OR($E192&lt;0,$E192=""),"",
IF($E192&lt;7,
IF($F192="50% AMI",INDEX($K$35:$K$41,$E192+1,1),
IF($F192="60% AMI",INDEX($P$35:$P$41,$E192+1,1),"")),
IF($F192="50% AMI",$K$40*(($E192-6)*0.15+1),IF($F192="60% AMI",$P$40*(($E192-5)*0.15+1),"")))))</f>
        <v/>
      </c>
      <c r="M192" s="70"/>
      <c r="N192" s="70"/>
      <c r="O192" s="70"/>
      <c r="P192" s="70"/>
      <c r="Q192" s="163"/>
      <c r="R192" s="11"/>
      <c r="AC192"/>
      <c r="AD192" s="41">
        <f t="shared" si="41"/>
        <v>0</v>
      </c>
      <c r="AE192" s="41">
        <f t="shared" si="41"/>
        <v>0</v>
      </c>
      <c r="AF192" s="41" t="e">
        <f>#REF!</f>
        <v>#REF!</v>
      </c>
      <c r="AG192" s="41">
        <f t="shared" si="42"/>
        <v>0</v>
      </c>
      <c r="AH192" s="41">
        <f t="shared" si="42"/>
        <v>0</v>
      </c>
      <c r="AI192" s="41">
        <f t="shared" si="43"/>
        <v>0</v>
      </c>
      <c r="AJ192" s="41">
        <f t="shared" si="44"/>
        <v>0</v>
      </c>
      <c r="AK192" s="44">
        <f t="shared" si="45"/>
        <v>0</v>
      </c>
      <c r="AL192"/>
      <c r="AM192"/>
      <c r="AN192"/>
    </row>
    <row r="193" spans="2:40" s="18" customFormat="1" ht="30" customHeight="1" x14ac:dyDescent="0.4">
      <c r="B193" s="11"/>
      <c r="D193" s="109"/>
      <c r="E193" s="110"/>
      <c r="F193" s="166"/>
      <c r="G193" s="131"/>
      <c r="H193" s="121"/>
      <c r="I193" s="134"/>
      <c r="J193" s="124" t="str" cm="1">
        <f t="array" ref="J193">IF(($F193="Market Rate"),"N/A",
IF(OR($E193&lt;0,$E193=""),"",
IF($E193&lt;7,
IF($F193="50% AMI",INDEX($J$35:$J$41,$E193+1,1),
IF($F193="60% AMI",INDEX($O$35:$O$41,$E193+1,1),"")),
IF($F193="50% AMI",$J$40*(($E193-6)*0.15+1),IF($F193="60% AMI",$O$40*(($E193-5)*0.15+1),"")))))</f>
        <v/>
      </c>
      <c r="K193" s="111">
        <f t="shared" si="38"/>
        <v>0</v>
      </c>
      <c r="L193" s="125" t="str" cm="1">
        <f t="array" ref="L193">IF(($F193="Market Rate"),"N/A",
IF(OR($E193&lt;0,$E193=""),"",
IF($E193&lt;7,
IF($F193="50% AMI",INDEX($K$35:$K$41,$E193+1,1),
IF($F193="60% AMI",INDEX($P$35:$P$41,$E193+1,1),"")),
IF($F193="50% AMI",$K$40*(($E193-6)*0.15+1),IF($F193="60% AMI",$P$40*(($E193-5)*0.15+1),"")))))</f>
        <v/>
      </c>
      <c r="M193" s="70"/>
      <c r="N193" s="70"/>
      <c r="O193" s="70"/>
      <c r="P193" s="70"/>
      <c r="Q193" s="163"/>
      <c r="R193" s="11"/>
      <c r="AC193"/>
      <c r="AD193" s="41">
        <f t="shared" si="41"/>
        <v>0</v>
      </c>
      <c r="AE193" s="41">
        <f t="shared" si="41"/>
        <v>0</v>
      </c>
      <c r="AF193" s="41" t="e">
        <f>#REF!</f>
        <v>#REF!</v>
      </c>
      <c r="AG193" s="41">
        <f t="shared" si="42"/>
        <v>0</v>
      </c>
      <c r="AH193" s="41">
        <f t="shared" si="42"/>
        <v>0</v>
      </c>
      <c r="AI193" s="41">
        <f t="shared" si="43"/>
        <v>0</v>
      </c>
      <c r="AJ193" s="41">
        <f t="shared" si="44"/>
        <v>0</v>
      </c>
      <c r="AK193" s="44">
        <f t="shared" si="45"/>
        <v>0</v>
      </c>
      <c r="AL193"/>
      <c r="AM193"/>
      <c r="AN193"/>
    </row>
    <row r="194" spans="2:40" s="18" customFormat="1" ht="30" customHeight="1" x14ac:dyDescent="0.4">
      <c r="B194" s="11"/>
      <c r="D194" s="109"/>
      <c r="E194" s="110"/>
      <c r="F194" s="166"/>
      <c r="G194" s="131"/>
      <c r="H194" s="121"/>
      <c r="I194" s="134"/>
      <c r="J194" s="124" t="str" cm="1">
        <f t="array" ref="J194">IF(($F194="Market Rate"),"N/A",
IF(OR($E194&lt;0,$E194=""),"",
IF($E194&lt;7,
IF($F194="50% AMI",INDEX($J$35:$J$41,$E194+1,1),
IF($F194="60% AMI",INDEX($O$35:$O$41,$E194+1,1),"")),
IF($F194="50% AMI",$J$40*(($E194-6)*0.15+1),IF($F194="60% AMI",$O$40*(($E194-5)*0.15+1),"")))))</f>
        <v/>
      </c>
      <c r="K194" s="111">
        <f t="shared" ref="K194:K257" si="46">IF(OR($N194 = "N/A"),"N/A",SUM($I194:$J194))</f>
        <v>0</v>
      </c>
      <c r="L194" s="125" t="str" cm="1">
        <f t="array" ref="L194">IF(($F194="Market Rate"),"N/A",
IF(OR($E194&lt;0,$E194=""),"",
IF($E194&lt;7,
IF($F194="50% AMI",INDEX($K$35:$K$41,$E194+1,1),
IF($F194="60% AMI",INDEX($P$35:$P$41,$E194+1,1),"")),
IF($F194="50% AMI",$K$40*(($E194-6)*0.15+1),IF($F194="60% AMI",$P$40*(($E194-5)*0.15+1),"")))))</f>
        <v/>
      </c>
      <c r="M194" s="70"/>
      <c r="N194" s="70"/>
      <c r="O194" s="70"/>
      <c r="P194" s="70"/>
      <c r="Q194" s="163"/>
      <c r="R194" s="11"/>
      <c r="AC194"/>
      <c r="AD194" s="41">
        <f t="shared" si="41"/>
        <v>0</v>
      </c>
      <c r="AE194" s="41">
        <f t="shared" si="41"/>
        <v>0</v>
      </c>
      <c r="AF194" s="41" t="e">
        <f>#REF!</f>
        <v>#REF!</v>
      </c>
      <c r="AG194" s="41">
        <f t="shared" si="42"/>
        <v>0</v>
      </c>
      <c r="AH194" s="41">
        <f t="shared" si="42"/>
        <v>0</v>
      </c>
      <c r="AI194" s="41">
        <f t="shared" si="43"/>
        <v>0</v>
      </c>
      <c r="AJ194" s="41">
        <f t="shared" si="44"/>
        <v>0</v>
      </c>
      <c r="AK194" s="44">
        <f t="shared" si="45"/>
        <v>0</v>
      </c>
      <c r="AL194"/>
      <c r="AM194"/>
      <c r="AN194"/>
    </row>
    <row r="195" spans="2:40" s="18" customFormat="1" ht="30" customHeight="1" x14ac:dyDescent="0.4">
      <c r="B195" s="11"/>
      <c r="D195" s="109"/>
      <c r="E195" s="110"/>
      <c r="F195" s="166"/>
      <c r="G195" s="131"/>
      <c r="H195" s="121"/>
      <c r="I195" s="134"/>
      <c r="J195" s="124" t="str" cm="1">
        <f t="array" ref="J195">IF(($F195="Market Rate"),"N/A",
IF(OR($E195&lt;0,$E195=""),"",
IF($E195&lt;7,
IF($F195="50% AMI",INDEX($J$35:$J$41,$E195+1,1),
IF($F195="60% AMI",INDEX($O$35:$O$41,$E195+1,1),"")),
IF($F195="50% AMI",$J$40*(($E195-6)*0.15+1),IF($F195="60% AMI",$O$40*(($E195-5)*0.15+1),"")))))</f>
        <v/>
      </c>
      <c r="K195" s="111">
        <f t="shared" si="46"/>
        <v>0</v>
      </c>
      <c r="L195" s="125" t="str" cm="1">
        <f t="array" ref="L195">IF(($F195="Market Rate"),"N/A",
IF(OR($E195&lt;0,$E195=""),"",
IF($E195&lt;7,
IF($F195="50% AMI",INDEX($K$35:$K$41,$E195+1,1),
IF($F195="60% AMI",INDEX($P$35:$P$41,$E195+1,1),"")),
IF($F195="50% AMI",$K$40*(($E195-6)*0.15+1),IF($F195="60% AMI",$P$40*(($E195-5)*0.15+1),"")))))</f>
        <v/>
      </c>
      <c r="M195" s="70"/>
      <c r="N195" s="70"/>
      <c r="O195" s="70"/>
      <c r="P195" s="70"/>
      <c r="Q195" s="163"/>
      <c r="R195" s="11"/>
      <c r="AC195"/>
      <c r="AD195" s="41">
        <f t="shared" si="41"/>
        <v>0</v>
      </c>
      <c r="AE195" s="41">
        <f t="shared" si="41"/>
        <v>0</v>
      </c>
      <c r="AF195" s="41" t="e">
        <f>#REF!</f>
        <v>#REF!</v>
      </c>
      <c r="AG195" s="41">
        <f t="shared" si="42"/>
        <v>0</v>
      </c>
      <c r="AH195" s="41">
        <f t="shared" si="42"/>
        <v>0</v>
      </c>
      <c r="AI195" s="41">
        <f t="shared" si="43"/>
        <v>0</v>
      </c>
      <c r="AJ195" s="41">
        <f t="shared" si="44"/>
        <v>0</v>
      </c>
      <c r="AK195" s="44">
        <f t="shared" si="45"/>
        <v>0</v>
      </c>
      <c r="AL195"/>
      <c r="AM195"/>
      <c r="AN195"/>
    </row>
    <row r="196" spans="2:40" s="18" customFormat="1" ht="30" customHeight="1" x14ac:dyDescent="0.4">
      <c r="B196" s="11"/>
      <c r="D196" s="109"/>
      <c r="E196" s="110"/>
      <c r="F196" s="166"/>
      <c r="G196" s="131"/>
      <c r="H196" s="121"/>
      <c r="I196" s="134"/>
      <c r="J196" s="124" t="str" cm="1">
        <f t="array" ref="J196">IF(($F196="Market Rate"),"N/A",
IF(OR($E196&lt;0,$E196=""),"",
IF($E196&lt;7,
IF($F196="50% AMI",INDEX($J$35:$J$41,$E196+1,1),
IF($F196="60% AMI",INDEX($O$35:$O$41,$E196+1,1),"")),
IF($F196="50% AMI",$J$40*(($E196-6)*0.15+1),IF($F196="60% AMI",$O$40*(($E196-5)*0.15+1),"")))))</f>
        <v/>
      </c>
      <c r="K196" s="111">
        <f t="shared" si="46"/>
        <v>0</v>
      </c>
      <c r="L196" s="125" t="str" cm="1">
        <f t="array" ref="L196">IF(($F196="Market Rate"),"N/A",
IF(OR($E196&lt;0,$E196=""),"",
IF($E196&lt;7,
IF($F196="50% AMI",INDEX($K$35:$K$41,$E196+1,1),
IF($F196="60% AMI",INDEX($P$35:$P$41,$E196+1,1),"")),
IF($F196="50% AMI",$K$40*(($E196-6)*0.15+1),IF($F196="60% AMI",$P$40*(($E196-5)*0.15+1),"")))))</f>
        <v/>
      </c>
      <c r="M196" s="70"/>
      <c r="N196" s="70"/>
      <c r="O196" s="70"/>
      <c r="P196" s="70"/>
      <c r="Q196" s="163"/>
      <c r="R196" s="11"/>
      <c r="AC196"/>
      <c r="AD196" s="41">
        <f t="shared" si="41"/>
        <v>0</v>
      </c>
      <c r="AE196" s="41">
        <f t="shared" si="41"/>
        <v>0</v>
      </c>
      <c r="AF196" s="41" t="e">
        <f>#REF!</f>
        <v>#REF!</v>
      </c>
      <c r="AG196" s="41">
        <f t="shared" si="42"/>
        <v>0</v>
      </c>
      <c r="AH196" s="41">
        <f t="shared" si="42"/>
        <v>0</v>
      </c>
      <c r="AI196" s="41">
        <f t="shared" si="43"/>
        <v>0</v>
      </c>
      <c r="AJ196" s="41">
        <f t="shared" si="44"/>
        <v>0</v>
      </c>
      <c r="AK196" s="44">
        <f t="shared" si="45"/>
        <v>0</v>
      </c>
      <c r="AL196"/>
      <c r="AM196"/>
      <c r="AN196"/>
    </row>
    <row r="197" spans="2:40" s="18" customFormat="1" ht="30" customHeight="1" x14ac:dyDescent="0.4">
      <c r="B197" s="11"/>
      <c r="D197" s="109"/>
      <c r="E197" s="110"/>
      <c r="F197" s="166"/>
      <c r="G197" s="131"/>
      <c r="H197" s="121"/>
      <c r="I197" s="134"/>
      <c r="J197" s="124" t="str" cm="1">
        <f t="array" ref="J197">IF(($F197="Market Rate"),"N/A",
IF(OR($E197&lt;0,$E197=""),"",
IF($E197&lt;7,
IF($F197="50% AMI",INDEX($J$35:$J$41,$E197+1,1),
IF($F197="60% AMI",INDEX($O$35:$O$41,$E197+1,1),"")),
IF($F197="50% AMI",$J$40*(($E197-6)*0.15+1),IF($F197="60% AMI",$O$40*(($E197-5)*0.15+1),"")))))</f>
        <v/>
      </c>
      <c r="K197" s="111">
        <f t="shared" si="46"/>
        <v>0</v>
      </c>
      <c r="L197" s="125" t="str" cm="1">
        <f t="array" ref="L197">IF(($F197="Market Rate"),"N/A",
IF(OR($E197&lt;0,$E197=""),"",
IF($E197&lt;7,
IF($F197="50% AMI",INDEX($K$35:$K$41,$E197+1,1),
IF($F197="60% AMI",INDEX($P$35:$P$41,$E197+1,1),"")),
IF($F197="50% AMI",$K$40*(($E197-6)*0.15+1),IF($F197="60% AMI",$P$40*(($E197-5)*0.15+1),"")))))</f>
        <v/>
      </c>
      <c r="M197" s="70"/>
      <c r="N197" s="70"/>
      <c r="O197" s="70"/>
      <c r="P197" s="70"/>
      <c r="Q197" s="163"/>
      <c r="R197" s="11"/>
      <c r="AC197"/>
      <c r="AD197" s="41">
        <f t="shared" si="41"/>
        <v>0</v>
      </c>
      <c r="AE197" s="41">
        <f t="shared" si="41"/>
        <v>0</v>
      </c>
      <c r="AF197" s="41" t="e">
        <f>#REF!</f>
        <v>#REF!</v>
      </c>
      <c r="AG197" s="41">
        <f t="shared" si="42"/>
        <v>0</v>
      </c>
      <c r="AH197" s="41">
        <f t="shared" si="42"/>
        <v>0</v>
      </c>
      <c r="AI197" s="41">
        <f t="shared" si="43"/>
        <v>0</v>
      </c>
      <c r="AJ197" s="41">
        <f t="shared" si="44"/>
        <v>0</v>
      </c>
      <c r="AK197" s="44">
        <f t="shared" si="45"/>
        <v>0</v>
      </c>
      <c r="AL197"/>
      <c r="AM197"/>
      <c r="AN197"/>
    </row>
    <row r="198" spans="2:40" s="18" customFormat="1" ht="30" customHeight="1" x14ac:dyDescent="0.4">
      <c r="B198" s="11"/>
      <c r="D198" s="109"/>
      <c r="E198" s="110"/>
      <c r="F198" s="166"/>
      <c r="G198" s="131"/>
      <c r="H198" s="121"/>
      <c r="I198" s="134"/>
      <c r="J198" s="124" t="str" cm="1">
        <f t="array" ref="J198">IF(($F198="Market Rate"),"N/A",
IF(OR($E198&lt;0,$E198=""),"",
IF($E198&lt;7,
IF($F198="50% AMI",INDEX($J$35:$J$41,$E198+1,1),
IF($F198="60% AMI",INDEX($O$35:$O$41,$E198+1,1),"")),
IF($F198="50% AMI",$J$40*(($E198-6)*0.15+1),IF($F198="60% AMI",$O$40*(($E198-5)*0.15+1),"")))))</f>
        <v/>
      </c>
      <c r="K198" s="111">
        <f t="shared" si="46"/>
        <v>0</v>
      </c>
      <c r="L198" s="125" t="str" cm="1">
        <f t="array" ref="L198">IF(($F198="Market Rate"),"N/A",
IF(OR($E198&lt;0,$E198=""),"",
IF($E198&lt;7,
IF($F198="50% AMI",INDEX($K$35:$K$41,$E198+1,1),
IF($F198="60% AMI",INDEX($P$35:$P$41,$E198+1,1),"")),
IF($F198="50% AMI",$K$40*(($E198-6)*0.15+1),IF($F198="60% AMI",$P$40*(($E198-5)*0.15+1),"")))))</f>
        <v/>
      </c>
      <c r="M198" s="70"/>
      <c r="N198" s="70"/>
      <c r="O198" s="70"/>
      <c r="P198" s="70"/>
      <c r="Q198" s="163"/>
      <c r="R198" s="11"/>
      <c r="AC198"/>
      <c r="AD198" s="41">
        <f t="shared" si="41"/>
        <v>0</v>
      </c>
      <c r="AE198" s="41">
        <f t="shared" si="41"/>
        <v>0</v>
      </c>
      <c r="AF198" s="41" t="e">
        <f>#REF!</f>
        <v>#REF!</v>
      </c>
      <c r="AG198" s="41">
        <f t="shared" si="42"/>
        <v>0</v>
      </c>
      <c r="AH198" s="41">
        <f t="shared" si="42"/>
        <v>0</v>
      </c>
      <c r="AI198" s="41">
        <f t="shared" si="43"/>
        <v>0</v>
      </c>
      <c r="AJ198" s="41">
        <f t="shared" si="44"/>
        <v>0</v>
      </c>
      <c r="AK198" s="44">
        <f t="shared" si="45"/>
        <v>0</v>
      </c>
      <c r="AL198"/>
      <c r="AM198"/>
      <c r="AN198"/>
    </row>
    <row r="199" spans="2:40" s="18" customFormat="1" ht="30" customHeight="1" x14ac:dyDescent="0.4">
      <c r="B199" s="11"/>
      <c r="D199" s="109"/>
      <c r="E199" s="110"/>
      <c r="F199" s="166"/>
      <c r="G199" s="131"/>
      <c r="H199" s="121"/>
      <c r="I199" s="134"/>
      <c r="J199" s="124" t="str" cm="1">
        <f t="array" ref="J199">IF(($F199="Market Rate"),"N/A",
IF(OR($E199&lt;0,$E199=""),"",
IF($E199&lt;7,
IF($F199="50% AMI",INDEX($J$35:$J$41,$E199+1,1),
IF($F199="60% AMI",INDEX($O$35:$O$41,$E199+1,1),"")),
IF($F199="50% AMI",$J$40*(($E199-6)*0.15+1),IF($F199="60% AMI",$O$40*(($E199-5)*0.15+1),"")))))</f>
        <v/>
      </c>
      <c r="K199" s="111">
        <f t="shared" si="46"/>
        <v>0</v>
      </c>
      <c r="L199" s="125" t="str" cm="1">
        <f t="array" ref="L199">IF(($F199="Market Rate"),"N/A",
IF(OR($E199&lt;0,$E199=""),"",
IF($E199&lt;7,
IF($F199="50% AMI",INDEX($K$35:$K$41,$E199+1,1),
IF($F199="60% AMI",INDEX($P$35:$P$41,$E199+1,1),"")),
IF($F199="50% AMI",$K$40*(($E199-6)*0.15+1),IF($F199="60% AMI",$P$40*(($E199-5)*0.15+1),"")))))</f>
        <v/>
      </c>
      <c r="M199" s="70"/>
      <c r="N199" s="70"/>
      <c r="O199" s="70"/>
      <c r="P199" s="70"/>
      <c r="Q199" s="163"/>
      <c r="R199" s="11"/>
      <c r="AC199"/>
      <c r="AD199" s="41">
        <f t="shared" si="41"/>
        <v>0</v>
      </c>
      <c r="AE199" s="41">
        <f t="shared" si="41"/>
        <v>0</v>
      </c>
      <c r="AF199" s="41" t="e">
        <f>#REF!</f>
        <v>#REF!</v>
      </c>
      <c r="AG199" s="41">
        <f t="shared" si="42"/>
        <v>0</v>
      </c>
      <c r="AH199" s="41">
        <f t="shared" si="42"/>
        <v>0</v>
      </c>
      <c r="AI199" s="41">
        <f t="shared" si="43"/>
        <v>0</v>
      </c>
      <c r="AJ199" s="41">
        <f t="shared" si="44"/>
        <v>0</v>
      </c>
      <c r="AK199" s="44">
        <f t="shared" si="45"/>
        <v>0</v>
      </c>
      <c r="AL199"/>
      <c r="AM199"/>
      <c r="AN199"/>
    </row>
    <row r="200" spans="2:40" s="18" customFormat="1" ht="30" customHeight="1" x14ac:dyDescent="0.4">
      <c r="B200" s="11"/>
      <c r="D200" s="109"/>
      <c r="E200" s="110"/>
      <c r="F200" s="166"/>
      <c r="G200" s="131"/>
      <c r="H200" s="121"/>
      <c r="I200" s="134"/>
      <c r="J200" s="124" t="str" cm="1">
        <f t="array" ref="J200">IF(($F200="Market Rate"),"N/A",
IF(OR($E200&lt;0,$E200=""),"",
IF($E200&lt;7,
IF($F200="50% AMI",INDEX($J$35:$J$41,$E200+1,1),
IF($F200="60% AMI",INDEX($O$35:$O$41,$E200+1,1),"")),
IF($F200="50% AMI",$J$40*(($E200-6)*0.15+1),IF($F200="60% AMI",$O$40*(($E200-5)*0.15+1),"")))))</f>
        <v/>
      </c>
      <c r="K200" s="111">
        <f t="shared" si="46"/>
        <v>0</v>
      </c>
      <c r="L200" s="125" t="str" cm="1">
        <f t="array" ref="L200">IF(($F200="Market Rate"),"N/A",
IF(OR($E200&lt;0,$E200=""),"",
IF($E200&lt;7,
IF($F200="50% AMI",INDEX($K$35:$K$41,$E200+1,1),
IF($F200="60% AMI",INDEX($P$35:$P$41,$E200+1,1),"")),
IF($F200="50% AMI",$K$40*(($E200-6)*0.15+1),IF($F200="60% AMI",$P$40*(($E200-5)*0.15+1),"")))))</f>
        <v/>
      </c>
      <c r="M200" s="70"/>
      <c r="N200" s="70"/>
      <c r="O200" s="70"/>
      <c r="P200" s="70"/>
      <c r="Q200" s="163"/>
      <c r="R200" s="11"/>
      <c r="AC200"/>
      <c r="AD200" s="41">
        <f t="shared" si="41"/>
        <v>0</v>
      </c>
      <c r="AE200" s="41">
        <f t="shared" si="41"/>
        <v>0</v>
      </c>
      <c r="AF200" s="41" t="e">
        <f>#REF!</f>
        <v>#REF!</v>
      </c>
      <c r="AG200" s="41">
        <f t="shared" si="42"/>
        <v>0</v>
      </c>
      <c r="AH200" s="41">
        <f t="shared" si="42"/>
        <v>0</v>
      </c>
      <c r="AI200" s="41">
        <f t="shared" si="43"/>
        <v>0</v>
      </c>
      <c r="AJ200" s="41">
        <f t="shared" si="44"/>
        <v>0</v>
      </c>
      <c r="AK200" s="44">
        <f t="shared" si="45"/>
        <v>0</v>
      </c>
      <c r="AL200"/>
      <c r="AM200"/>
      <c r="AN200"/>
    </row>
    <row r="201" spans="2:40" s="18" customFormat="1" ht="30" customHeight="1" x14ac:dyDescent="0.4">
      <c r="B201" s="11"/>
      <c r="D201" s="109"/>
      <c r="E201" s="110"/>
      <c r="F201" s="166"/>
      <c r="G201" s="131"/>
      <c r="H201" s="121"/>
      <c r="I201" s="134"/>
      <c r="J201" s="124" t="str" cm="1">
        <f t="array" ref="J201">IF(($F201="Market Rate"),"N/A",
IF(OR($E201&lt;0,$E201=""),"",
IF($E201&lt;7,
IF($F201="50% AMI",INDEX($J$35:$J$41,$E201+1,1),
IF($F201="60% AMI",INDEX($O$35:$O$41,$E201+1,1),"")),
IF($F201="50% AMI",$J$40*(($E201-6)*0.15+1),IF($F201="60% AMI",$O$40*(($E201-5)*0.15+1),"")))))</f>
        <v/>
      </c>
      <c r="K201" s="111">
        <f t="shared" si="46"/>
        <v>0</v>
      </c>
      <c r="L201" s="125" t="str" cm="1">
        <f t="array" ref="L201">IF(($F201="Market Rate"),"N/A",
IF(OR($E201&lt;0,$E201=""),"",
IF($E201&lt;7,
IF($F201="50% AMI",INDEX($K$35:$K$41,$E201+1,1),
IF($F201="60% AMI",INDEX($P$35:$P$41,$E201+1,1),"")),
IF($F201="50% AMI",$K$40*(($E201-6)*0.15+1),IF($F201="60% AMI",$P$40*(($E201-5)*0.15+1),"")))))</f>
        <v/>
      </c>
      <c r="M201" s="70"/>
      <c r="N201" s="70"/>
      <c r="O201" s="70"/>
      <c r="P201" s="70"/>
      <c r="Q201" s="163"/>
      <c r="R201" s="11"/>
      <c r="AC201"/>
      <c r="AD201" s="41">
        <f t="shared" si="41"/>
        <v>0</v>
      </c>
      <c r="AE201" s="41">
        <f t="shared" si="41"/>
        <v>0</v>
      </c>
      <c r="AF201" s="41" t="e">
        <f>#REF!</f>
        <v>#REF!</v>
      </c>
      <c r="AG201" s="41">
        <f t="shared" si="42"/>
        <v>0</v>
      </c>
      <c r="AH201" s="41">
        <f t="shared" si="42"/>
        <v>0</v>
      </c>
      <c r="AI201" s="41">
        <f t="shared" si="43"/>
        <v>0</v>
      </c>
      <c r="AJ201" s="41">
        <f t="shared" si="44"/>
        <v>0</v>
      </c>
      <c r="AK201" s="44">
        <f t="shared" si="45"/>
        <v>0</v>
      </c>
      <c r="AL201"/>
      <c r="AM201"/>
      <c r="AN201"/>
    </row>
    <row r="202" spans="2:40" s="18" customFormat="1" ht="30" customHeight="1" x14ac:dyDescent="0.4">
      <c r="B202" s="11"/>
      <c r="D202" s="109"/>
      <c r="E202" s="110"/>
      <c r="F202" s="166"/>
      <c r="G202" s="131"/>
      <c r="H202" s="121"/>
      <c r="I202" s="134"/>
      <c r="J202" s="124" t="str" cm="1">
        <f t="array" ref="J202">IF(($F202="Market Rate"),"N/A",
IF(OR($E202&lt;0,$E202=""),"",
IF($E202&lt;7,
IF($F202="50% AMI",INDEX($J$35:$J$41,$E202+1,1),
IF($F202="60% AMI",INDEX($O$35:$O$41,$E202+1,1),"")),
IF($F202="50% AMI",$J$40*(($E202-6)*0.15+1),IF($F202="60% AMI",$O$40*(($E202-5)*0.15+1),"")))))</f>
        <v/>
      </c>
      <c r="K202" s="111">
        <f t="shared" si="46"/>
        <v>0</v>
      </c>
      <c r="L202" s="125" t="str" cm="1">
        <f t="array" ref="L202">IF(($F202="Market Rate"),"N/A",
IF(OR($E202&lt;0,$E202=""),"",
IF($E202&lt;7,
IF($F202="50% AMI",INDEX($K$35:$K$41,$E202+1,1),
IF($F202="60% AMI",INDEX($P$35:$P$41,$E202+1,1),"")),
IF($F202="50% AMI",$K$40*(($E202-6)*0.15+1),IF($F202="60% AMI",$P$40*(($E202-5)*0.15+1),"")))))</f>
        <v/>
      </c>
      <c r="M202" s="70"/>
      <c r="N202" s="70"/>
      <c r="O202" s="70"/>
      <c r="P202" s="70"/>
      <c r="Q202" s="163"/>
      <c r="R202" s="11"/>
      <c r="AC202"/>
      <c r="AD202" s="41">
        <f t="shared" si="41"/>
        <v>0</v>
      </c>
      <c r="AE202" s="41">
        <f t="shared" si="41"/>
        <v>0</v>
      </c>
      <c r="AF202" s="41" t="e">
        <f>#REF!</f>
        <v>#REF!</v>
      </c>
      <c r="AG202" s="41">
        <f t="shared" si="42"/>
        <v>0</v>
      </c>
      <c r="AH202" s="41">
        <f t="shared" si="42"/>
        <v>0</v>
      </c>
      <c r="AI202" s="41">
        <f t="shared" si="43"/>
        <v>0</v>
      </c>
      <c r="AJ202" s="41">
        <f t="shared" si="44"/>
        <v>0</v>
      </c>
      <c r="AK202" s="44">
        <f t="shared" si="45"/>
        <v>0</v>
      </c>
      <c r="AL202"/>
      <c r="AM202"/>
      <c r="AN202"/>
    </row>
    <row r="203" spans="2:40" s="18" customFormat="1" ht="30" customHeight="1" x14ac:dyDescent="0.4">
      <c r="B203" s="11"/>
      <c r="D203" s="109"/>
      <c r="E203" s="110"/>
      <c r="F203" s="166"/>
      <c r="G203" s="131"/>
      <c r="H203" s="121"/>
      <c r="I203" s="134"/>
      <c r="J203" s="124" t="str" cm="1">
        <f t="array" ref="J203">IF(($F203="Market Rate"),"N/A",
IF(OR($E203&lt;0,$E203=""),"",
IF($E203&lt;7,
IF($F203="50% AMI",INDEX($J$35:$J$41,$E203+1,1),
IF($F203="60% AMI",INDEX($O$35:$O$41,$E203+1,1),"")),
IF($F203="50% AMI",$J$40*(($E203-6)*0.15+1),IF($F203="60% AMI",$O$40*(($E203-5)*0.15+1),"")))))</f>
        <v/>
      </c>
      <c r="K203" s="111">
        <f t="shared" si="46"/>
        <v>0</v>
      </c>
      <c r="L203" s="125" t="str" cm="1">
        <f t="array" ref="L203">IF(($F203="Market Rate"),"N/A",
IF(OR($E203&lt;0,$E203=""),"",
IF($E203&lt;7,
IF($F203="50% AMI",INDEX($K$35:$K$41,$E203+1,1),
IF($F203="60% AMI",INDEX($P$35:$P$41,$E203+1,1),"")),
IF($F203="50% AMI",$K$40*(($E203-6)*0.15+1),IF($F203="60% AMI",$P$40*(($E203-5)*0.15+1),"")))))</f>
        <v/>
      </c>
      <c r="M203" s="70"/>
      <c r="N203" s="70"/>
      <c r="O203" s="70"/>
      <c r="P203" s="70"/>
      <c r="Q203" s="163"/>
      <c r="R203" s="11"/>
      <c r="AC203"/>
      <c r="AD203" s="41">
        <f t="shared" si="41"/>
        <v>0</v>
      </c>
      <c r="AE203" s="41">
        <f t="shared" si="41"/>
        <v>0</v>
      </c>
      <c r="AF203" s="41" t="e">
        <f>#REF!</f>
        <v>#REF!</v>
      </c>
      <c r="AG203" s="41">
        <f t="shared" si="42"/>
        <v>0</v>
      </c>
      <c r="AH203" s="41">
        <f t="shared" si="42"/>
        <v>0</v>
      </c>
      <c r="AI203" s="41">
        <f t="shared" si="43"/>
        <v>0</v>
      </c>
      <c r="AJ203" s="41">
        <f t="shared" si="44"/>
        <v>0</v>
      </c>
      <c r="AK203" s="44">
        <f t="shared" si="45"/>
        <v>0</v>
      </c>
      <c r="AL203"/>
      <c r="AM203"/>
      <c r="AN203"/>
    </row>
    <row r="204" spans="2:40" s="18" customFormat="1" ht="30" customHeight="1" x14ac:dyDescent="0.4">
      <c r="B204" s="11"/>
      <c r="D204" s="109"/>
      <c r="E204" s="110"/>
      <c r="F204" s="166"/>
      <c r="G204" s="131"/>
      <c r="H204" s="121"/>
      <c r="I204" s="134"/>
      <c r="J204" s="124" t="str" cm="1">
        <f t="array" ref="J204">IF(($F204="Market Rate"),"N/A",
IF(OR($E204&lt;0,$E204=""),"",
IF($E204&lt;7,
IF($F204="50% AMI",INDEX($J$35:$J$41,$E204+1,1),
IF($F204="60% AMI",INDEX($O$35:$O$41,$E204+1,1),"")),
IF($F204="50% AMI",$J$40*(($E204-6)*0.15+1),IF($F204="60% AMI",$O$40*(($E204-5)*0.15+1),"")))))</f>
        <v/>
      </c>
      <c r="K204" s="111">
        <f t="shared" si="46"/>
        <v>0</v>
      </c>
      <c r="L204" s="125" t="str" cm="1">
        <f t="array" ref="L204">IF(($F204="Market Rate"),"N/A",
IF(OR($E204&lt;0,$E204=""),"",
IF($E204&lt;7,
IF($F204="50% AMI",INDEX($K$35:$K$41,$E204+1,1),
IF($F204="60% AMI",INDEX($P$35:$P$41,$E204+1,1),"")),
IF($F204="50% AMI",$K$40*(($E204-6)*0.15+1),IF($F204="60% AMI",$P$40*(($E204-5)*0.15+1),"")))))</f>
        <v/>
      </c>
      <c r="M204" s="70"/>
      <c r="N204" s="70"/>
      <c r="O204" s="70"/>
      <c r="P204" s="70"/>
      <c r="Q204" s="163"/>
      <c r="R204" s="11"/>
      <c r="AC204"/>
      <c r="AD204" s="41">
        <f t="shared" si="41"/>
        <v>0</v>
      </c>
      <c r="AE204" s="41">
        <f t="shared" si="41"/>
        <v>0</v>
      </c>
      <c r="AF204" s="41" t="e">
        <f>#REF!</f>
        <v>#REF!</v>
      </c>
      <c r="AG204" s="41">
        <f t="shared" si="42"/>
        <v>0</v>
      </c>
      <c r="AH204" s="41">
        <f t="shared" si="42"/>
        <v>0</v>
      </c>
      <c r="AI204" s="41">
        <f t="shared" si="43"/>
        <v>0</v>
      </c>
      <c r="AJ204" s="41">
        <f t="shared" si="44"/>
        <v>0</v>
      </c>
      <c r="AK204" s="44">
        <f t="shared" si="45"/>
        <v>0</v>
      </c>
      <c r="AL204"/>
      <c r="AM204"/>
      <c r="AN204"/>
    </row>
    <row r="205" spans="2:40" s="18" customFormat="1" ht="30" customHeight="1" x14ac:dyDescent="0.4">
      <c r="B205" s="11"/>
      <c r="D205" s="109"/>
      <c r="E205" s="110"/>
      <c r="F205" s="166"/>
      <c r="G205" s="131"/>
      <c r="H205" s="121"/>
      <c r="I205" s="134"/>
      <c r="J205" s="124" t="str" cm="1">
        <f t="array" ref="J205">IF(($F205="Market Rate"),"N/A",
IF(OR($E205&lt;0,$E205=""),"",
IF($E205&lt;7,
IF($F205="50% AMI",INDEX($J$35:$J$41,$E205+1,1),
IF($F205="60% AMI",INDEX($O$35:$O$41,$E205+1,1),"")),
IF($F205="50% AMI",$J$40*(($E205-6)*0.15+1),IF($F205="60% AMI",$O$40*(($E205-5)*0.15+1),"")))))</f>
        <v/>
      </c>
      <c r="K205" s="111">
        <f t="shared" si="46"/>
        <v>0</v>
      </c>
      <c r="L205" s="125" t="str" cm="1">
        <f t="array" ref="L205">IF(($F205="Market Rate"),"N/A",
IF(OR($E205&lt;0,$E205=""),"",
IF($E205&lt;7,
IF($F205="50% AMI",INDEX($K$35:$K$41,$E205+1,1),
IF($F205="60% AMI",INDEX($P$35:$P$41,$E205+1,1),"")),
IF($F205="50% AMI",$K$40*(($E205-6)*0.15+1),IF($F205="60% AMI",$P$40*(($E205-5)*0.15+1),"")))))</f>
        <v/>
      </c>
      <c r="M205" s="70"/>
      <c r="N205" s="70"/>
      <c r="O205" s="70"/>
      <c r="P205" s="70"/>
      <c r="Q205" s="163"/>
      <c r="R205" s="11"/>
      <c r="AC205"/>
      <c r="AD205" s="41">
        <f t="shared" si="41"/>
        <v>0</v>
      </c>
      <c r="AE205" s="41">
        <f t="shared" si="41"/>
        <v>0</v>
      </c>
      <c r="AF205" s="41" t="e">
        <f>#REF!</f>
        <v>#REF!</v>
      </c>
      <c r="AG205" s="41">
        <f t="shared" si="42"/>
        <v>0</v>
      </c>
      <c r="AH205" s="41">
        <f t="shared" si="42"/>
        <v>0</v>
      </c>
      <c r="AI205" s="41">
        <f t="shared" si="43"/>
        <v>0</v>
      </c>
      <c r="AJ205" s="41">
        <f t="shared" si="44"/>
        <v>0</v>
      </c>
      <c r="AK205" s="44">
        <f t="shared" si="45"/>
        <v>0</v>
      </c>
      <c r="AL205"/>
      <c r="AM205"/>
      <c r="AN205"/>
    </row>
    <row r="206" spans="2:40" s="18" customFormat="1" ht="30" customHeight="1" x14ac:dyDescent="0.4">
      <c r="B206" s="11"/>
      <c r="D206" s="109"/>
      <c r="E206" s="110"/>
      <c r="F206" s="166"/>
      <c r="G206" s="131"/>
      <c r="H206" s="121"/>
      <c r="I206" s="134"/>
      <c r="J206" s="124" t="str" cm="1">
        <f t="array" ref="J206">IF(($F206="Market Rate"),"N/A",
IF(OR($E206&lt;0,$E206=""),"",
IF($E206&lt;7,
IF($F206="50% AMI",INDEX($J$35:$J$41,$E206+1,1),
IF($F206="60% AMI",INDEX($O$35:$O$41,$E206+1,1),"")),
IF($F206="50% AMI",$J$40*(($E206-6)*0.15+1),IF($F206="60% AMI",$O$40*(($E206-5)*0.15+1),"")))))</f>
        <v/>
      </c>
      <c r="K206" s="111">
        <f t="shared" si="46"/>
        <v>0</v>
      </c>
      <c r="L206" s="125" t="str" cm="1">
        <f t="array" ref="L206">IF(($F206="Market Rate"),"N/A",
IF(OR($E206&lt;0,$E206=""),"",
IF($E206&lt;7,
IF($F206="50% AMI",INDEX($K$35:$K$41,$E206+1,1),
IF($F206="60% AMI",INDEX($P$35:$P$41,$E206+1,1),"")),
IF($F206="50% AMI",$K$40*(($E206-6)*0.15+1),IF($F206="60% AMI",$P$40*(($E206-5)*0.15+1),"")))))</f>
        <v/>
      </c>
      <c r="M206" s="70"/>
      <c r="N206" s="70"/>
      <c r="O206" s="70"/>
      <c r="P206" s="70"/>
      <c r="Q206" s="163"/>
      <c r="R206" s="11"/>
      <c r="AC206"/>
      <c r="AD206" s="41">
        <f t="shared" si="41"/>
        <v>0</v>
      </c>
      <c r="AE206" s="41">
        <f t="shared" si="41"/>
        <v>0</v>
      </c>
      <c r="AF206" s="41" t="e">
        <f>#REF!</f>
        <v>#REF!</v>
      </c>
      <c r="AG206" s="41">
        <f t="shared" si="42"/>
        <v>0</v>
      </c>
      <c r="AH206" s="41">
        <f t="shared" si="42"/>
        <v>0</v>
      </c>
      <c r="AI206" s="41">
        <f t="shared" si="43"/>
        <v>0</v>
      </c>
      <c r="AJ206" s="41">
        <f t="shared" si="44"/>
        <v>0</v>
      </c>
      <c r="AK206" s="44">
        <f t="shared" si="45"/>
        <v>0</v>
      </c>
      <c r="AL206"/>
      <c r="AM206"/>
      <c r="AN206"/>
    </row>
    <row r="207" spans="2:40" s="18" customFormat="1" ht="30" customHeight="1" x14ac:dyDescent="0.4">
      <c r="B207" s="11"/>
      <c r="D207" s="109"/>
      <c r="E207" s="110"/>
      <c r="F207" s="166"/>
      <c r="G207" s="131"/>
      <c r="H207" s="121"/>
      <c r="I207" s="134"/>
      <c r="J207" s="124" t="str" cm="1">
        <f t="array" ref="J207">IF(($F207="Market Rate"),"N/A",
IF(OR($E207&lt;0,$E207=""),"",
IF($E207&lt;7,
IF($F207="50% AMI",INDEX($J$35:$J$41,$E207+1,1),
IF($F207="60% AMI",INDEX($O$35:$O$41,$E207+1,1),"")),
IF($F207="50% AMI",$J$40*(($E207-6)*0.15+1),IF($F207="60% AMI",$O$40*(($E207-5)*0.15+1),"")))))</f>
        <v/>
      </c>
      <c r="K207" s="111">
        <f t="shared" si="46"/>
        <v>0</v>
      </c>
      <c r="L207" s="125" t="str" cm="1">
        <f t="array" ref="L207">IF(($F207="Market Rate"),"N/A",
IF(OR($E207&lt;0,$E207=""),"",
IF($E207&lt;7,
IF($F207="50% AMI",INDEX($K$35:$K$41,$E207+1,1),
IF($F207="60% AMI",INDEX($P$35:$P$41,$E207+1,1),"")),
IF($F207="50% AMI",$K$40*(($E207-6)*0.15+1),IF($F207="60% AMI",$P$40*(($E207-5)*0.15+1),"")))))</f>
        <v/>
      </c>
      <c r="M207" s="70"/>
      <c r="N207" s="70"/>
      <c r="O207" s="70"/>
      <c r="P207" s="70"/>
      <c r="Q207" s="163"/>
      <c r="R207" s="11"/>
      <c r="AC207"/>
      <c r="AD207" s="41">
        <f t="shared" si="41"/>
        <v>0</v>
      </c>
      <c r="AE207" s="41">
        <f t="shared" si="41"/>
        <v>0</v>
      </c>
      <c r="AF207" s="41" t="e">
        <f>#REF!</f>
        <v>#REF!</v>
      </c>
      <c r="AG207" s="41">
        <f t="shared" si="42"/>
        <v>0</v>
      </c>
      <c r="AH207" s="41">
        <f t="shared" si="42"/>
        <v>0</v>
      </c>
      <c r="AI207" s="41">
        <f t="shared" si="43"/>
        <v>0</v>
      </c>
      <c r="AJ207" s="41">
        <f t="shared" si="44"/>
        <v>0</v>
      </c>
      <c r="AK207" s="44">
        <f t="shared" si="45"/>
        <v>0</v>
      </c>
      <c r="AL207"/>
      <c r="AM207"/>
      <c r="AN207"/>
    </row>
    <row r="208" spans="2:40" s="18" customFormat="1" ht="30" customHeight="1" x14ac:dyDescent="0.4">
      <c r="B208" s="11"/>
      <c r="D208" s="109"/>
      <c r="E208" s="110"/>
      <c r="F208" s="166"/>
      <c r="G208" s="131"/>
      <c r="H208" s="121"/>
      <c r="I208" s="134"/>
      <c r="J208" s="124" t="str" cm="1">
        <f t="array" ref="J208">IF(($F208="Market Rate"),"N/A",
IF(OR($E208&lt;0,$E208=""),"",
IF($E208&lt;7,
IF($F208="50% AMI",INDEX($J$35:$J$41,$E208+1,1),
IF($F208="60% AMI",INDEX($O$35:$O$41,$E208+1,1),"")),
IF($F208="50% AMI",$J$40*(($E208-6)*0.15+1),IF($F208="60% AMI",$O$40*(($E208-5)*0.15+1),"")))))</f>
        <v/>
      </c>
      <c r="K208" s="111">
        <f t="shared" si="46"/>
        <v>0</v>
      </c>
      <c r="L208" s="125" t="str" cm="1">
        <f t="array" ref="L208">IF(($F208="Market Rate"),"N/A",
IF(OR($E208&lt;0,$E208=""),"",
IF($E208&lt;7,
IF($F208="50% AMI",INDEX($K$35:$K$41,$E208+1,1),
IF($F208="60% AMI",INDEX($P$35:$P$41,$E208+1,1),"")),
IF($F208="50% AMI",$K$40*(($E208-6)*0.15+1),IF($F208="60% AMI",$P$40*(($E208-5)*0.15+1),"")))))</f>
        <v/>
      </c>
      <c r="M208" s="70"/>
      <c r="N208" s="70"/>
      <c r="O208" s="70"/>
      <c r="P208" s="70"/>
      <c r="Q208" s="163"/>
      <c r="R208" s="11"/>
      <c r="AC208"/>
      <c r="AD208" s="41">
        <f t="shared" ref="AD208:AE224" si="47">C478</f>
        <v>0</v>
      </c>
      <c r="AE208" s="41">
        <f t="shared" si="47"/>
        <v>0</v>
      </c>
      <c r="AF208" s="41" t="e">
        <f>#REF!</f>
        <v>#REF!</v>
      </c>
      <c r="AG208" s="41">
        <f t="shared" ref="AG208:AH224" si="48">E478</f>
        <v>0</v>
      </c>
      <c r="AH208" s="41">
        <f t="shared" si="48"/>
        <v>0</v>
      </c>
      <c r="AI208" s="41">
        <f t="shared" ref="AI208:AI224" si="49">J478</f>
        <v>0</v>
      </c>
      <c r="AJ208" s="41">
        <f t="shared" ref="AJ208:AJ224" si="50">L478</f>
        <v>0</v>
      </c>
      <c r="AK208" s="44">
        <f t="shared" ref="AK208:AK224" si="51">P478</f>
        <v>0</v>
      </c>
      <c r="AL208"/>
      <c r="AM208"/>
      <c r="AN208"/>
    </row>
    <row r="209" spans="2:40" s="18" customFormat="1" ht="30" customHeight="1" x14ac:dyDescent="0.4">
      <c r="B209" s="11"/>
      <c r="D209" s="109"/>
      <c r="E209" s="110"/>
      <c r="F209" s="166"/>
      <c r="G209" s="131"/>
      <c r="H209" s="121"/>
      <c r="I209" s="134"/>
      <c r="J209" s="124" t="str" cm="1">
        <f t="array" ref="J209">IF(($F209="Market Rate"),"N/A",
IF(OR($E209&lt;0,$E209=""),"",
IF($E209&lt;7,
IF($F209="50% AMI",INDEX($J$35:$J$41,$E209+1,1),
IF($F209="60% AMI",INDEX($O$35:$O$41,$E209+1,1),"")),
IF($F209="50% AMI",$J$40*(($E209-6)*0.15+1),IF($F209="60% AMI",$O$40*(($E209-5)*0.15+1),"")))))</f>
        <v/>
      </c>
      <c r="K209" s="111">
        <f t="shared" si="46"/>
        <v>0</v>
      </c>
      <c r="L209" s="125" t="str" cm="1">
        <f t="array" ref="L209">IF(($F209="Market Rate"),"N/A",
IF(OR($E209&lt;0,$E209=""),"",
IF($E209&lt;7,
IF($F209="50% AMI",INDEX($K$35:$K$41,$E209+1,1),
IF($F209="60% AMI",INDEX($P$35:$P$41,$E209+1,1),"")),
IF($F209="50% AMI",$K$40*(($E209-6)*0.15+1),IF($F209="60% AMI",$P$40*(($E209-5)*0.15+1),"")))))</f>
        <v/>
      </c>
      <c r="M209" s="70"/>
      <c r="N209" s="70"/>
      <c r="O209" s="70"/>
      <c r="P209" s="70"/>
      <c r="Q209" s="163"/>
      <c r="R209" s="11"/>
      <c r="AC209"/>
      <c r="AD209" s="41">
        <f t="shared" si="47"/>
        <v>0</v>
      </c>
      <c r="AE209" s="41">
        <f t="shared" si="47"/>
        <v>0</v>
      </c>
      <c r="AF209" s="41" t="e">
        <f>#REF!</f>
        <v>#REF!</v>
      </c>
      <c r="AG209" s="41">
        <f t="shared" si="48"/>
        <v>0</v>
      </c>
      <c r="AH209" s="41">
        <f t="shared" si="48"/>
        <v>0</v>
      </c>
      <c r="AI209" s="41">
        <f t="shared" si="49"/>
        <v>0</v>
      </c>
      <c r="AJ209" s="41">
        <f t="shared" si="50"/>
        <v>0</v>
      </c>
      <c r="AK209" s="44">
        <f t="shared" si="51"/>
        <v>0</v>
      </c>
      <c r="AL209"/>
      <c r="AM209"/>
      <c r="AN209"/>
    </row>
    <row r="210" spans="2:40" s="18" customFormat="1" ht="30" customHeight="1" x14ac:dyDescent="0.4">
      <c r="B210" s="11"/>
      <c r="D210" s="109"/>
      <c r="E210" s="110"/>
      <c r="F210" s="166"/>
      <c r="G210" s="131"/>
      <c r="H210" s="121"/>
      <c r="I210" s="134"/>
      <c r="J210" s="124" t="str" cm="1">
        <f t="array" ref="J210">IF(($F210="Market Rate"),"N/A",
IF(OR($E210&lt;0,$E210=""),"",
IF($E210&lt;7,
IF($F210="50% AMI",INDEX($J$35:$J$41,$E210+1,1),
IF($F210="60% AMI",INDEX($O$35:$O$41,$E210+1,1),"")),
IF($F210="50% AMI",$J$40*(($E210-6)*0.15+1),IF($F210="60% AMI",$O$40*(($E210-5)*0.15+1),"")))))</f>
        <v/>
      </c>
      <c r="K210" s="111">
        <f t="shared" si="46"/>
        <v>0</v>
      </c>
      <c r="L210" s="125" t="str" cm="1">
        <f t="array" ref="L210">IF(($F210="Market Rate"),"N/A",
IF(OR($E210&lt;0,$E210=""),"",
IF($E210&lt;7,
IF($F210="50% AMI",INDEX($K$35:$K$41,$E210+1,1),
IF($F210="60% AMI",INDEX($P$35:$P$41,$E210+1,1),"")),
IF($F210="50% AMI",$K$40*(($E210-6)*0.15+1),IF($F210="60% AMI",$P$40*(($E210-5)*0.15+1),"")))))</f>
        <v/>
      </c>
      <c r="M210" s="70"/>
      <c r="N210" s="70"/>
      <c r="O210" s="70"/>
      <c r="P210" s="70"/>
      <c r="Q210" s="163"/>
      <c r="R210" s="11"/>
      <c r="AC210"/>
      <c r="AD210" s="41">
        <f t="shared" si="47"/>
        <v>0</v>
      </c>
      <c r="AE210" s="41">
        <f t="shared" si="47"/>
        <v>0</v>
      </c>
      <c r="AF210" s="41" t="e">
        <f>#REF!</f>
        <v>#REF!</v>
      </c>
      <c r="AG210" s="41">
        <f t="shared" si="48"/>
        <v>0</v>
      </c>
      <c r="AH210" s="41">
        <f t="shared" si="48"/>
        <v>0</v>
      </c>
      <c r="AI210" s="41">
        <f t="shared" si="49"/>
        <v>0</v>
      </c>
      <c r="AJ210" s="41">
        <f t="shared" si="50"/>
        <v>0</v>
      </c>
      <c r="AK210" s="44">
        <f t="shared" si="51"/>
        <v>0</v>
      </c>
      <c r="AL210"/>
      <c r="AM210"/>
      <c r="AN210"/>
    </row>
    <row r="211" spans="2:40" s="18" customFormat="1" ht="30" customHeight="1" x14ac:dyDescent="0.4">
      <c r="B211" s="11"/>
      <c r="D211" s="109"/>
      <c r="E211" s="110"/>
      <c r="F211" s="166"/>
      <c r="G211" s="131"/>
      <c r="H211" s="121"/>
      <c r="I211" s="134"/>
      <c r="J211" s="124" t="str" cm="1">
        <f t="array" ref="J211">IF(($F211="Market Rate"),"N/A",
IF(OR($E211&lt;0,$E211=""),"",
IF($E211&lt;7,
IF($F211="50% AMI",INDEX($J$35:$J$41,$E211+1,1),
IF($F211="60% AMI",INDEX($O$35:$O$41,$E211+1,1),"")),
IF($F211="50% AMI",$J$40*(($E211-6)*0.15+1),IF($F211="60% AMI",$O$40*(($E211-5)*0.15+1),"")))))</f>
        <v/>
      </c>
      <c r="K211" s="111">
        <f t="shared" si="46"/>
        <v>0</v>
      </c>
      <c r="L211" s="125" t="str" cm="1">
        <f t="array" ref="L211">IF(($F211="Market Rate"),"N/A",
IF(OR($E211&lt;0,$E211=""),"",
IF($E211&lt;7,
IF($F211="50% AMI",INDEX($K$35:$K$41,$E211+1,1),
IF($F211="60% AMI",INDEX($P$35:$P$41,$E211+1,1),"")),
IF($F211="50% AMI",$K$40*(($E211-6)*0.15+1),IF($F211="60% AMI",$P$40*(($E211-5)*0.15+1),"")))))</f>
        <v/>
      </c>
      <c r="M211" s="70"/>
      <c r="N211" s="70"/>
      <c r="O211" s="70"/>
      <c r="P211" s="70"/>
      <c r="Q211" s="163"/>
      <c r="R211" s="11"/>
      <c r="AC211"/>
      <c r="AD211" s="41">
        <f t="shared" si="47"/>
        <v>0</v>
      </c>
      <c r="AE211" s="41">
        <f t="shared" si="47"/>
        <v>0</v>
      </c>
      <c r="AF211" s="41" t="e">
        <f>#REF!</f>
        <v>#REF!</v>
      </c>
      <c r="AG211" s="41">
        <f t="shared" si="48"/>
        <v>0</v>
      </c>
      <c r="AH211" s="41">
        <f t="shared" si="48"/>
        <v>0</v>
      </c>
      <c r="AI211" s="41">
        <f t="shared" si="49"/>
        <v>0</v>
      </c>
      <c r="AJ211" s="41">
        <f t="shared" si="50"/>
        <v>0</v>
      </c>
      <c r="AK211" s="44">
        <f t="shared" si="51"/>
        <v>0</v>
      </c>
      <c r="AL211"/>
      <c r="AM211"/>
      <c r="AN211"/>
    </row>
    <row r="212" spans="2:40" s="18" customFormat="1" ht="30" customHeight="1" x14ac:dyDescent="0.4">
      <c r="B212" s="11"/>
      <c r="D212" s="109"/>
      <c r="E212" s="110"/>
      <c r="F212" s="166"/>
      <c r="G212" s="131"/>
      <c r="H212" s="121"/>
      <c r="I212" s="134"/>
      <c r="J212" s="124" t="str" cm="1">
        <f t="array" ref="J212">IF(($F212="Market Rate"),"N/A",
IF(OR($E212&lt;0,$E212=""),"",
IF($E212&lt;7,
IF($F212="50% AMI",INDEX($J$35:$J$41,$E212+1,1),
IF($F212="60% AMI",INDEX($O$35:$O$41,$E212+1,1),"")),
IF($F212="50% AMI",$J$40*(($E212-6)*0.15+1),IF($F212="60% AMI",$O$40*(($E212-5)*0.15+1),"")))))</f>
        <v/>
      </c>
      <c r="K212" s="111">
        <f t="shared" si="46"/>
        <v>0</v>
      </c>
      <c r="L212" s="125" t="str" cm="1">
        <f t="array" ref="L212">IF(($F212="Market Rate"),"N/A",
IF(OR($E212&lt;0,$E212=""),"",
IF($E212&lt;7,
IF($F212="50% AMI",INDEX($K$35:$K$41,$E212+1,1),
IF($F212="60% AMI",INDEX($P$35:$P$41,$E212+1,1),"")),
IF($F212="50% AMI",$K$40*(($E212-6)*0.15+1),IF($F212="60% AMI",$P$40*(($E212-5)*0.15+1),"")))))</f>
        <v/>
      </c>
      <c r="M212" s="70"/>
      <c r="N212" s="70"/>
      <c r="O212" s="70"/>
      <c r="P212" s="70"/>
      <c r="Q212" s="163"/>
      <c r="R212" s="11"/>
      <c r="AC212"/>
      <c r="AD212" s="41">
        <f t="shared" si="47"/>
        <v>0</v>
      </c>
      <c r="AE212" s="41">
        <f t="shared" si="47"/>
        <v>0</v>
      </c>
      <c r="AF212" s="41" t="e">
        <f>#REF!</f>
        <v>#REF!</v>
      </c>
      <c r="AG212" s="41">
        <f t="shared" si="48"/>
        <v>0</v>
      </c>
      <c r="AH212" s="41">
        <f t="shared" si="48"/>
        <v>0</v>
      </c>
      <c r="AI212" s="41">
        <f t="shared" si="49"/>
        <v>0</v>
      </c>
      <c r="AJ212" s="41">
        <f t="shared" si="50"/>
        <v>0</v>
      </c>
      <c r="AK212" s="44">
        <f t="shared" si="51"/>
        <v>0</v>
      </c>
      <c r="AL212"/>
      <c r="AM212"/>
      <c r="AN212"/>
    </row>
    <row r="213" spans="2:40" s="18" customFormat="1" ht="30" customHeight="1" x14ac:dyDescent="0.4">
      <c r="B213" s="11"/>
      <c r="D213" s="109"/>
      <c r="E213" s="110"/>
      <c r="F213" s="166"/>
      <c r="G213" s="131"/>
      <c r="H213" s="121"/>
      <c r="I213" s="134"/>
      <c r="J213" s="124" t="str" cm="1">
        <f t="array" ref="J213">IF(($F213="Market Rate"),"N/A",
IF(OR($E213&lt;0,$E213=""),"",
IF($E213&lt;7,
IF($F213="50% AMI",INDEX($J$35:$J$41,$E213+1,1),
IF($F213="60% AMI",INDEX($O$35:$O$41,$E213+1,1),"")),
IF($F213="50% AMI",$J$40*(($E213-6)*0.15+1),IF($F213="60% AMI",$O$40*(($E213-5)*0.15+1),"")))))</f>
        <v/>
      </c>
      <c r="K213" s="111">
        <f t="shared" si="46"/>
        <v>0</v>
      </c>
      <c r="L213" s="125" t="str" cm="1">
        <f t="array" ref="L213">IF(($F213="Market Rate"),"N/A",
IF(OR($E213&lt;0,$E213=""),"",
IF($E213&lt;7,
IF($F213="50% AMI",INDEX($K$35:$K$41,$E213+1,1),
IF($F213="60% AMI",INDEX($P$35:$P$41,$E213+1,1),"")),
IF($F213="50% AMI",$K$40*(($E213-6)*0.15+1),IF($F213="60% AMI",$P$40*(($E213-5)*0.15+1),"")))))</f>
        <v/>
      </c>
      <c r="M213" s="70"/>
      <c r="N213" s="70"/>
      <c r="O213" s="70"/>
      <c r="P213" s="70"/>
      <c r="Q213" s="163"/>
      <c r="R213" s="11"/>
      <c r="AC213"/>
      <c r="AD213" s="41">
        <f t="shared" si="47"/>
        <v>0</v>
      </c>
      <c r="AE213" s="41">
        <f t="shared" si="47"/>
        <v>0</v>
      </c>
      <c r="AF213" s="41" t="e">
        <f>#REF!</f>
        <v>#REF!</v>
      </c>
      <c r="AG213" s="41">
        <f t="shared" si="48"/>
        <v>0</v>
      </c>
      <c r="AH213" s="41">
        <f t="shared" si="48"/>
        <v>0</v>
      </c>
      <c r="AI213" s="41">
        <f t="shared" si="49"/>
        <v>0</v>
      </c>
      <c r="AJ213" s="41">
        <f t="shared" si="50"/>
        <v>0</v>
      </c>
      <c r="AK213" s="44">
        <f t="shared" si="51"/>
        <v>0</v>
      </c>
      <c r="AL213"/>
      <c r="AM213"/>
      <c r="AN213"/>
    </row>
    <row r="214" spans="2:40" s="18" customFormat="1" ht="30" customHeight="1" x14ac:dyDescent="0.4">
      <c r="B214" s="11"/>
      <c r="D214" s="109"/>
      <c r="E214" s="110"/>
      <c r="F214" s="166"/>
      <c r="G214" s="131"/>
      <c r="H214" s="121"/>
      <c r="I214" s="134"/>
      <c r="J214" s="124" t="str" cm="1">
        <f t="array" ref="J214">IF(($F214="Market Rate"),"N/A",
IF(OR($E214&lt;0,$E214=""),"",
IF($E214&lt;7,
IF($F214="50% AMI",INDEX($J$35:$J$41,$E214+1,1),
IF($F214="60% AMI",INDEX($O$35:$O$41,$E214+1,1),"")),
IF($F214="50% AMI",$J$40*(($E214-6)*0.15+1),IF($F214="60% AMI",$O$40*(($E214-5)*0.15+1),"")))))</f>
        <v/>
      </c>
      <c r="K214" s="111">
        <f t="shared" si="46"/>
        <v>0</v>
      </c>
      <c r="L214" s="125" t="str" cm="1">
        <f t="array" ref="L214">IF(($F214="Market Rate"),"N/A",
IF(OR($E214&lt;0,$E214=""),"",
IF($E214&lt;7,
IF($F214="50% AMI",INDEX($K$35:$K$41,$E214+1,1),
IF($F214="60% AMI",INDEX($P$35:$P$41,$E214+1,1),"")),
IF($F214="50% AMI",$K$40*(($E214-6)*0.15+1),IF($F214="60% AMI",$P$40*(($E214-5)*0.15+1),"")))))</f>
        <v/>
      </c>
      <c r="M214" s="70"/>
      <c r="N214" s="70"/>
      <c r="O214" s="70"/>
      <c r="P214" s="70"/>
      <c r="Q214" s="163"/>
      <c r="R214" s="11"/>
      <c r="AC214"/>
      <c r="AD214" s="41">
        <f t="shared" si="47"/>
        <v>0</v>
      </c>
      <c r="AE214" s="41">
        <f t="shared" si="47"/>
        <v>0</v>
      </c>
      <c r="AF214" s="41" t="e">
        <f>#REF!</f>
        <v>#REF!</v>
      </c>
      <c r="AG214" s="41">
        <f t="shared" si="48"/>
        <v>0</v>
      </c>
      <c r="AH214" s="41">
        <f t="shared" si="48"/>
        <v>0</v>
      </c>
      <c r="AI214" s="41">
        <f t="shared" si="49"/>
        <v>0</v>
      </c>
      <c r="AJ214" s="41">
        <f t="shared" si="50"/>
        <v>0</v>
      </c>
      <c r="AK214" s="44">
        <f t="shared" si="51"/>
        <v>0</v>
      </c>
      <c r="AL214"/>
      <c r="AM214"/>
      <c r="AN214"/>
    </row>
    <row r="215" spans="2:40" s="18" customFormat="1" ht="30" customHeight="1" x14ac:dyDescent="0.4">
      <c r="B215" s="11"/>
      <c r="D215" s="109"/>
      <c r="E215" s="110"/>
      <c r="F215" s="166"/>
      <c r="G215" s="131"/>
      <c r="H215" s="121"/>
      <c r="I215" s="134"/>
      <c r="J215" s="124" t="str" cm="1">
        <f t="array" ref="J215">IF(($F215="Market Rate"),"N/A",
IF(OR($E215&lt;0,$E215=""),"",
IF($E215&lt;7,
IF($F215="50% AMI",INDEX($J$35:$J$41,$E215+1,1),
IF($F215="60% AMI",INDEX($O$35:$O$41,$E215+1,1),"")),
IF($F215="50% AMI",$J$40*(($E215-6)*0.15+1),IF($F215="60% AMI",$O$40*(($E215-5)*0.15+1),"")))))</f>
        <v/>
      </c>
      <c r="K215" s="111">
        <f t="shared" si="46"/>
        <v>0</v>
      </c>
      <c r="L215" s="125" t="str" cm="1">
        <f t="array" ref="L215">IF(($F215="Market Rate"),"N/A",
IF(OR($E215&lt;0,$E215=""),"",
IF($E215&lt;7,
IF($F215="50% AMI",INDEX($K$35:$K$41,$E215+1,1),
IF($F215="60% AMI",INDEX($P$35:$P$41,$E215+1,1),"")),
IF($F215="50% AMI",$K$40*(($E215-6)*0.15+1),IF($F215="60% AMI",$P$40*(($E215-5)*0.15+1),"")))))</f>
        <v/>
      </c>
      <c r="M215" s="70"/>
      <c r="N215" s="70"/>
      <c r="O215" s="70"/>
      <c r="P215" s="70"/>
      <c r="Q215" s="163"/>
      <c r="R215" s="11"/>
      <c r="AC215"/>
      <c r="AD215" s="41">
        <f t="shared" si="47"/>
        <v>0</v>
      </c>
      <c r="AE215" s="41">
        <f t="shared" si="47"/>
        <v>0</v>
      </c>
      <c r="AF215" s="41" t="e">
        <f>#REF!</f>
        <v>#REF!</v>
      </c>
      <c r="AG215" s="41">
        <f t="shared" si="48"/>
        <v>0</v>
      </c>
      <c r="AH215" s="41">
        <f t="shared" si="48"/>
        <v>0</v>
      </c>
      <c r="AI215" s="41">
        <f t="shared" si="49"/>
        <v>0</v>
      </c>
      <c r="AJ215" s="41">
        <f t="shared" si="50"/>
        <v>0</v>
      </c>
      <c r="AK215" s="44">
        <f t="shared" si="51"/>
        <v>0</v>
      </c>
      <c r="AL215"/>
      <c r="AM215"/>
      <c r="AN215"/>
    </row>
    <row r="216" spans="2:40" s="18" customFormat="1" ht="30" customHeight="1" x14ac:dyDescent="0.4">
      <c r="B216" s="11"/>
      <c r="D216" s="109"/>
      <c r="E216" s="110"/>
      <c r="F216" s="166"/>
      <c r="G216" s="131"/>
      <c r="H216" s="121"/>
      <c r="I216" s="134"/>
      <c r="J216" s="124" t="str" cm="1">
        <f t="array" ref="J216">IF(($F216="Market Rate"),"N/A",
IF(OR($E216&lt;0,$E216=""),"",
IF($E216&lt;7,
IF($F216="50% AMI",INDEX($J$35:$J$41,$E216+1,1),
IF($F216="60% AMI",INDEX($O$35:$O$41,$E216+1,1),"")),
IF($F216="50% AMI",$J$40*(($E216-6)*0.15+1),IF($F216="60% AMI",$O$40*(($E216-5)*0.15+1),"")))))</f>
        <v/>
      </c>
      <c r="K216" s="111">
        <f t="shared" si="46"/>
        <v>0</v>
      </c>
      <c r="L216" s="125" t="str" cm="1">
        <f t="array" ref="L216">IF(($F216="Market Rate"),"N/A",
IF(OR($E216&lt;0,$E216=""),"",
IF($E216&lt;7,
IF($F216="50% AMI",INDEX($K$35:$K$41,$E216+1,1),
IF($F216="60% AMI",INDEX($P$35:$P$41,$E216+1,1),"")),
IF($F216="50% AMI",$K$40*(($E216-6)*0.15+1),IF($F216="60% AMI",$P$40*(($E216-5)*0.15+1),"")))))</f>
        <v/>
      </c>
      <c r="M216" s="70"/>
      <c r="N216" s="70"/>
      <c r="O216" s="70"/>
      <c r="P216" s="70"/>
      <c r="Q216" s="163"/>
      <c r="R216" s="11"/>
      <c r="AC216"/>
      <c r="AD216" s="41">
        <f t="shared" si="47"/>
        <v>0</v>
      </c>
      <c r="AE216" s="41">
        <f t="shared" si="47"/>
        <v>0</v>
      </c>
      <c r="AF216" s="41" t="e">
        <f>#REF!</f>
        <v>#REF!</v>
      </c>
      <c r="AG216" s="41">
        <f t="shared" si="48"/>
        <v>0</v>
      </c>
      <c r="AH216" s="41">
        <f t="shared" si="48"/>
        <v>0</v>
      </c>
      <c r="AI216" s="41">
        <f t="shared" si="49"/>
        <v>0</v>
      </c>
      <c r="AJ216" s="41">
        <f t="shared" si="50"/>
        <v>0</v>
      </c>
      <c r="AK216" s="44">
        <f t="shared" si="51"/>
        <v>0</v>
      </c>
      <c r="AL216"/>
      <c r="AM216"/>
      <c r="AN216"/>
    </row>
    <row r="217" spans="2:40" s="18" customFormat="1" ht="30" customHeight="1" x14ac:dyDescent="0.4">
      <c r="B217" s="11"/>
      <c r="D217" s="109"/>
      <c r="E217" s="110"/>
      <c r="F217" s="166"/>
      <c r="G217" s="131"/>
      <c r="H217" s="121"/>
      <c r="I217" s="134"/>
      <c r="J217" s="124" t="str" cm="1">
        <f t="array" ref="J217">IF(($F217="Market Rate"),"N/A",
IF(OR($E217&lt;0,$E217=""),"",
IF($E217&lt;7,
IF($F217="50% AMI",INDEX($J$35:$J$41,$E217+1,1),
IF($F217="60% AMI",INDEX($O$35:$O$41,$E217+1,1),"")),
IF($F217="50% AMI",$J$40*(($E217-6)*0.15+1),IF($F217="60% AMI",$O$40*(($E217-5)*0.15+1),"")))))</f>
        <v/>
      </c>
      <c r="K217" s="111">
        <f t="shared" si="46"/>
        <v>0</v>
      </c>
      <c r="L217" s="125" t="str" cm="1">
        <f t="array" ref="L217">IF(($F217="Market Rate"),"N/A",
IF(OR($E217&lt;0,$E217=""),"",
IF($E217&lt;7,
IF($F217="50% AMI",INDEX($K$35:$K$41,$E217+1,1),
IF($F217="60% AMI",INDEX($P$35:$P$41,$E217+1,1),"")),
IF($F217="50% AMI",$K$40*(($E217-6)*0.15+1),IF($F217="60% AMI",$P$40*(($E217-5)*0.15+1),"")))))</f>
        <v/>
      </c>
      <c r="M217" s="70"/>
      <c r="N217" s="70"/>
      <c r="O217" s="70"/>
      <c r="P217" s="70"/>
      <c r="Q217" s="163"/>
      <c r="R217" s="11"/>
      <c r="AC217"/>
      <c r="AD217" s="41">
        <f t="shared" si="47"/>
        <v>0</v>
      </c>
      <c r="AE217" s="41">
        <f t="shared" si="47"/>
        <v>0</v>
      </c>
      <c r="AF217" s="41" t="e">
        <f>#REF!</f>
        <v>#REF!</v>
      </c>
      <c r="AG217" s="41">
        <f t="shared" si="48"/>
        <v>0</v>
      </c>
      <c r="AH217" s="41">
        <f t="shared" si="48"/>
        <v>0</v>
      </c>
      <c r="AI217" s="41">
        <f t="shared" si="49"/>
        <v>0</v>
      </c>
      <c r="AJ217" s="41">
        <f t="shared" si="50"/>
        <v>0</v>
      </c>
      <c r="AK217" s="44">
        <f t="shared" si="51"/>
        <v>0</v>
      </c>
      <c r="AL217"/>
      <c r="AM217"/>
      <c r="AN217"/>
    </row>
    <row r="218" spans="2:40" s="18" customFormat="1" ht="30" customHeight="1" x14ac:dyDescent="0.4">
      <c r="B218" s="11"/>
      <c r="D218" s="109"/>
      <c r="E218" s="110"/>
      <c r="F218" s="166"/>
      <c r="G218" s="131"/>
      <c r="H218" s="121"/>
      <c r="I218" s="134"/>
      <c r="J218" s="124" t="str" cm="1">
        <f t="array" ref="J218">IF(($F218="Market Rate"),"N/A",
IF(OR($E218&lt;0,$E218=""),"",
IF($E218&lt;7,
IF($F218="50% AMI",INDEX($J$35:$J$41,$E218+1,1),
IF($F218="60% AMI",INDEX($O$35:$O$41,$E218+1,1),"")),
IF($F218="50% AMI",$J$40*(($E218-6)*0.15+1),IF($F218="60% AMI",$O$40*(($E218-5)*0.15+1),"")))))</f>
        <v/>
      </c>
      <c r="K218" s="111">
        <f t="shared" si="46"/>
        <v>0</v>
      </c>
      <c r="L218" s="125" t="str" cm="1">
        <f t="array" ref="L218">IF(($F218="Market Rate"),"N/A",
IF(OR($E218&lt;0,$E218=""),"",
IF($E218&lt;7,
IF($F218="50% AMI",INDEX($K$35:$K$41,$E218+1,1),
IF($F218="60% AMI",INDEX($P$35:$P$41,$E218+1,1),"")),
IF($F218="50% AMI",$K$40*(($E218-6)*0.15+1),IF($F218="60% AMI",$P$40*(($E218-5)*0.15+1),"")))))</f>
        <v/>
      </c>
      <c r="M218" s="70"/>
      <c r="N218" s="70"/>
      <c r="O218" s="70"/>
      <c r="P218" s="70"/>
      <c r="Q218" s="163"/>
      <c r="R218" s="11"/>
      <c r="AC218"/>
      <c r="AD218" s="41">
        <f t="shared" si="47"/>
        <v>0</v>
      </c>
      <c r="AE218" s="41">
        <f t="shared" si="47"/>
        <v>0</v>
      </c>
      <c r="AF218" s="41" t="e">
        <f>#REF!</f>
        <v>#REF!</v>
      </c>
      <c r="AG218" s="41">
        <f t="shared" si="48"/>
        <v>0</v>
      </c>
      <c r="AH218" s="41">
        <f t="shared" si="48"/>
        <v>0</v>
      </c>
      <c r="AI218" s="41">
        <f t="shared" si="49"/>
        <v>0</v>
      </c>
      <c r="AJ218" s="41">
        <f t="shared" si="50"/>
        <v>0</v>
      </c>
      <c r="AK218" s="44">
        <f t="shared" si="51"/>
        <v>0</v>
      </c>
      <c r="AL218"/>
      <c r="AM218"/>
      <c r="AN218"/>
    </row>
    <row r="219" spans="2:40" s="18" customFormat="1" ht="30" customHeight="1" x14ac:dyDescent="0.4">
      <c r="B219" s="11"/>
      <c r="D219" s="109"/>
      <c r="E219" s="110"/>
      <c r="F219" s="166"/>
      <c r="G219" s="131"/>
      <c r="H219" s="121"/>
      <c r="I219" s="134"/>
      <c r="J219" s="124" t="str" cm="1">
        <f t="array" ref="J219">IF(($F219="Market Rate"),"N/A",
IF(OR($E219&lt;0,$E219=""),"",
IF($E219&lt;7,
IF($F219="50% AMI",INDEX($J$35:$J$41,$E219+1,1),
IF($F219="60% AMI",INDEX($O$35:$O$41,$E219+1,1),"")),
IF($F219="50% AMI",$J$40*(($E219-6)*0.15+1),IF($F219="60% AMI",$O$40*(($E219-5)*0.15+1),"")))))</f>
        <v/>
      </c>
      <c r="K219" s="111">
        <f t="shared" si="46"/>
        <v>0</v>
      </c>
      <c r="L219" s="125" t="str" cm="1">
        <f t="array" ref="L219">IF(($F219="Market Rate"),"N/A",
IF(OR($E219&lt;0,$E219=""),"",
IF($E219&lt;7,
IF($F219="50% AMI",INDEX($K$35:$K$41,$E219+1,1),
IF($F219="60% AMI",INDEX($P$35:$P$41,$E219+1,1),"")),
IF($F219="50% AMI",$K$40*(($E219-6)*0.15+1),IF($F219="60% AMI",$P$40*(($E219-5)*0.15+1),"")))))</f>
        <v/>
      </c>
      <c r="M219" s="70"/>
      <c r="N219" s="70"/>
      <c r="O219" s="70"/>
      <c r="P219" s="70"/>
      <c r="Q219" s="163"/>
      <c r="R219" s="11"/>
      <c r="AC219"/>
      <c r="AD219" s="41">
        <f t="shared" si="47"/>
        <v>0</v>
      </c>
      <c r="AE219" s="41">
        <f t="shared" si="47"/>
        <v>0</v>
      </c>
      <c r="AF219" s="41" t="e">
        <f>#REF!</f>
        <v>#REF!</v>
      </c>
      <c r="AG219" s="41">
        <f t="shared" si="48"/>
        <v>0</v>
      </c>
      <c r="AH219" s="41">
        <f t="shared" si="48"/>
        <v>0</v>
      </c>
      <c r="AI219" s="41">
        <f t="shared" si="49"/>
        <v>0</v>
      </c>
      <c r="AJ219" s="41">
        <f t="shared" si="50"/>
        <v>0</v>
      </c>
      <c r="AK219" s="44">
        <f t="shared" si="51"/>
        <v>0</v>
      </c>
      <c r="AL219"/>
      <c r="AM219"/>
      <c r="AN219"/>
    </row>
    <row r="220" spans="2:40" s="18" customFormat="1" ht="30" customHeight="1" x14ac:dyDescent="0.4">
      <c r="B220" s="11"/>
      <c r="D220" s="109"/>
      <c r="E220" s="110"/>
      <c r="F220" s="166"/>
      <c r="G220" s="131"/>
      <c r="H220" s="121"/>
      <c r="I220" s="134"/>
      <c r="J220" s="124" t="str" cm="1">
        <f t="array" ref="J220">IF(($F220="Market Rate"),"N/A",
IF(OR($E220&lt;0,$E220=""),"",
IF($E220&lt;7,
IF($F220="50% AMI",INDEX($J$35:$J$41,$E220+1,1),
IF($F220="60% AMI",INDEX($O$35:$O$41,$E220+1,1),"")),
IF($F220="50% AMI",$J$40*(($E220-6)*0.15+1),IF($F220="60% AMI",$O$40*(($E220-5)*0.15+1),"")))))</f>
        <v/>
      </c>
      <c r="K220" s="111">
        <f t="shared" si="46"/>
        <v>0</v>
      </c>
      <c r="L220" s="125" t="str" cm="1">
        <f t="array" ref="L220">IF(($F220="Market Rate"),"N/A",
IF(OR($E220&lt;0,$E220=""),"",
IF($E220&lt;7,
IF($F220="50% AMI",INDEX($K$35:$K$41,$E220+1,1),
IF($F220="60% AMI",INDEX($P$35:$P$41,$E220+1,1),"")),
IF($F220="50% AMI",$K$40*(($E220-6)*0.15+1),IF($F220="60% AMI",$P$40*(($E220-5)*0.15+1),"")))))</f>
        <v/>
      </c>
      <c r="M220" s="70"/>
      <c r="N220" s="70"/>
      <c r="O220" s="70"/>
      <c r="P220" s="70"/>
      <c r="Q220" s="163"/>
      <c r="R220" s="11"/>
      <c r="AC220"/>
      <c r="AD220" s="41">
        <f t="shared" si="47"/>
        <v>0</v>
      </c>
      <c r="AE220" s="41">
        <f t="shared" si="47"/>
        <v>0</v>
      </c>
      <c r="AF220" s="41" t="e">
        <f>#REF!</f>
        <v>#REF!</v>
      </c>
      <c r="AG220" s="41">
        <f t="shared" si="48"/>
        <v>0</v>
      </c>
      <c r="AH220" s="41">
        <f t="shared" si="48"/>
        <v>0</v>
      </c>
      <c r="AI220" s="41">
        <f t="shared" si="49"/>
        <v>0</v>
      </c>
      <c r="AJ220" s="41">
        <f t="shared" si="50"/>
        <v>0</v>
      </c>
      <c r="AK220" s="44">
        <f t="shared" si="51"/>
        <v>0</v>
      </c>
      <c r="AL220"/>
      <c r="AM220"/>
      <c r="AN220"/>
    </row>
    <row r="221" spans="2:40" s="18" customFormat="1" ht="30" customHeight="1" x14ac:dyDescent="0.4">
      <c r="B221" s="11"/>
      <c r="D221" s="109"/>
      <c r="E221" s="110"/>
      <c r="F221" s="166"/>
      <c r="G221" s="131"/>
      <c r="H221" s="121"/>
      <c r="I221" s="134"/>
      <c r="J221" s="124" t="str" cm="1">
        <f t="array" ref="J221">IF(($F221="Market Rate"),"N/A",
IF(OR($E221&lt;0,$E221=""),"",
IF($E221&lt;7,
IF($F221="50% AMI",INDEX($J$35:$J$41,$E221+1,1),
IF($F221="60% AMI",INDEX($O$35:$O$41,$E221+1,1),"")),
IF($F221="50% AMI",$J$40*(($E221-6)*0.15+1),IF($F221="60% AMI",$O$40*(($E221-5)*0.15+1),"")))))</f>
        <v/>
      </c>
      <c r="K221" s="111">
        <f t="shared" si="46"/>
        <v>0</v>
      </c>
      <c r="L221" s="125" t="str" cm="1">
        <f t="array" ref="L221">IF(($F221="Market Rate"),"N/A",
IF(OR($E221&lt;0,$E221=""),"",
IF($E221&lt;7,
IF($F221="50% AMI",INDEX($K$35:$K$41,$E221+1,1),
IF($F221="60% AMI",INDEX($P$35:$P$41,$E221+1,1),"")),
IF($F221="50% AMI",$K$40*(($E221-6)*0.15+1),IF($F221="60% AMI",$P$40*(($E221-5)*0.15+1),"")))))</f>
        <v/>
      </c>
      <c r="M221" s="70"/>
      <c r="N221" s="70"/>
      <c r="O221" s="70"/>
      <c r="P221" s="70"/>
      <c r="Q221" s="163"/>
      <c r="R221" s="11"/>
      <c r="AC221"/>
      <c r="AD221" s="41">
        <f t="shared" si="47"/>
        <v>0</v>
      </c>
      <c r="AE221" s="41">
        <f t="shared" si="47"/>
        <v>0</v>
      </c>
      <c r="AF221" s="41" t="e">
        <f>#REF!</f>
        <v>#REF!</v>
      </c>
      <c r="AG221" s="41">
        <f t="shared" si="48"/>
        <v>0</v>
      </c>
      <c r="AH221" s="41">
        <f t="shared" si="48"/>
        <v>0</v>
      </c>
      <c r="AI221" s="41">
        <f t="shared" si="49"/>
        <v>0</v>
      </c>
      <c r="AJ221" s="41">
        <f t="shared" si="50"/>
        <v>0</v>
      </c>
      <c r="AK221" s="44">
        <f t="shared" si="51"/>
        <v>0</v>
      </c>
      <c r="AL221"/>
      <c r="AM221"/>
      <c r="AN221"/>
    </row>
    <row r="222" spans="2:40" s="18" customFormat="1" ht="30" customHeight="1" x14ac:dyDescent="0.4">
      <c r="B222" s="11"/>
      <c r="D222" s="109"/>
      <c r="E222" s="110"/>
      <c r="F222" s="166"/>
      <c r="G222" s="131"/>
      <c r="H222" s="121"/>
      <c r="I222" s="134"/>
      <c r="J222" s="124" t="str" cm="1">
        <f t="array" ref="J222">IF(($F222="Market Rate"),"N/A",
IF(OR($E222&lt;0,$E222=""),"",
IF($E222&lt;7,
IF($F222="50% AMI",INDEX($J$35:$J$41,$E222+1,1),
IF($F222="60% AMI",INDEX($O$35:$O$41,$E222+1,1),"")),
IF($F222="50% AMI",$J$40*(($E222-6)*0.15+1),IF($F222="60% AMI",$O$40*(($E222-5)*0.15+1),"")))))</f>
        <v/>
      </c>
      <c r="K222" s="111">
        <f t="shared" si="46"/>
        <v>0</v>
      </c>
      <c r="L222" s="125" t="str" cm="1">
        <f t="array" ref="L222">IF(($F222="Market Rate"),"N/A",
IF(OR($E222&lt;0,$E222=""),"",
IF($E222&lt;7,
IF($F222="50% AMI",INDEX($K$35:$K$41,$E222+1,1),
IF($F222="60% AMI",INDEX($P$35:$P$41,$E222+1,1),"")),
IF($F222="50% AMI",$K$40*(($E222-6)*0.15+1),IF($F222="60% AMI",$P$40*(($E222-5)*0.15+1),"")))))</f>
        <v/>
      </c>
      <c r="M222" s="70"/>
      <c r="N222" s="70"/>
      <c r="O222" s="70"/>
      <c r="P222" s="70"/>
      <c r="Q222" s="163"/>
      <c r="R222" s="11"/>
      <c r="AC222"/>
      <c r="AD222" s="41">
        <f t="shared" si="47"/>
        <v>0</v>
      </c>
      <c r="AE222" s="41">
        <f t="shared" si="47"/>
        <v>0</v>
      </c>
      <c r="AF222" s="41" t="e">
        <f>#REF!</f>
        <v>#REF!</v>
      </c>
      <c r="AG222" s="41">
        <f t="shared" si="48"/>
        <v>0</v>
      </c>
      <c r="AH222" s="41">
        <f t="shared" si="48"/>
        <v>0</v>
      </c>
      <c r="AI222" s="41">
        <f t="shared" si="49"/>
        <v>0</v>
      </c>
      <c r="AJ222" s="41">
        <f t="shared" si="50"/>
        <v>0</v>
      </c>
      <c r="AK222" s="44">
        <f t="shared" si="51"/>
        <v>0</v>
      </c>
      <c r="AL222"/>
      <c r="AM222"/>
      <c r="AN222"/>
    </row>
    <row r="223" spans="2:40" s="18" customFormat="1" ht="30" customHeight="1" x14ac:dyDescent="0.4">
      <c r="B223" s="11"/>
      <c r="D223" s="109"/>
      <c r="E223" s="110"/>
      <c r="F223" s="166"/>
      <c r="G223" s="131"/>
      <c r="H223" s="121"/>
      <c r="I223" s="134"/>
      <c r="J223" s="124" t="str" cm="1">
        <f t="array" ref="J223">IF(($F223="Market Rate"),"N/A",
IF(OR($E223&lt;0,$E223=""),"",
IF($E223&lt;7,
IF($F223="50% AMI",INDEX($J$35:$J$41,$E223+1,1),
IF($F223="60% AMI",INDEX($O$35:$O$41,$E223+1,1),"")),
IF($F223="50% AMI",$J$40*(($E223-6)*0.15+1),IF($F223="60% AMI",$O$40*(($E223-5)*0.15+1),"")))))</f>
        <v/>
      </c>
      <c r="K223" s="111">
        <f t="shared" si="46"/>
        <v>0</v>
      </c>
      <c r="L223" s="125" t="str" cm="1">
        <f t="array" ref="L223">IF(($F223="Market Rate"),"N/A",
IF(OR($E223&lt;0,$E223=""),"",
IF($E223&lt;7,
IF($F223="50% AMI",INDEX($K$35:$K$41,$E223+1,1),
IF($F223="60% AMI",INDEX($P$35:$P$41,$E223+1,1),"")),
IF($F223="50% AMI",$K$40*(($E223-6)*0.15+1),IF($F223="60% AMI",$P$40*(($E223-5)*0.15+1),"")))))</f>
        <v/>
      </c>
      <c r="M223" s="70"/>
      <c r="N223" s="70"/>
      <c r="O223" s="70"/>
      <c r="P223" s="70"/>
      <c r="Q223" s="163"/>
      <c r="R223" s="11"/>
      <c r="AC223"/>
      <c r="AD223" s="41">
        <f t="shared" si="47"/>
        <v>0</v>
      </c>
      <c r="AE223" s="41">
        <f t="shared" si="47"/>
        <v>0</v>
      </c>
      <c r="AF223" s="41" t="e">
        <f>#REF!</f>
        <v>#REF!</v>
      </c>
      <c r="AG223" s="41">
        <f t="shared" si="48"/>
        <v>0</v>
      </c>
      <c r="AH223" s="41">
        <f t="shared" si="48"/>
        <v>0</v>
      </c>
      <c r="AI223" s="41">
        <f t="shared" si="49"/>
        <v>0</v>
      </c>
      <c r="AJ223" s="41">
        <f t="shared" si="50"/>
        <v>0</v>
      </c>
      <c r="AK223" s="44">
        <f t="shared" si="51"/>
        <v>0</v>
      </c>
      <c r="AL223"/>
      <c r="AM223"/>
      <c r="AN223"/>
    </row>
    <row r="224" spans="2:40" s="18" customFormat="1" ht="30" customHeight="1" x14ac:dyDescent="0.4">
      <c r="B224" s="11"/>
      <c r="D224" s="109"/>
      <c r="E224" s="110"/>
      <c r="F224" s="166"/>
      <c r="G224" s="131"/>
      <c r="H224" s="121"/>
      <c r="I224" s="134"/>
      <c r="J224" s="124" t="str" cm="1">
        <f t="array" ref="J224">IF(($F224="Market Rate"),"N/A",
IF(OR($E224&lt;0,$E224=""),"",
IF($E224&lt;7,
IF($F224="50% AMI",INDEX($J$35:$J$41,$E224+1,1),
IF($F224="60% AMI",INDEX($O$35:$O$41,$E224+1,1),"")),
IF($F224="50% AMI",$J$40*(($E224-6)*0.15+1),IF($F224="60% AMI",$O$40*(($E224-5)*0.15+1),"")))))</f>
        <v/>
      </c>
      <c r="K224" s="111">
        <f t="shared" si="46"/>
        <v>0</v>
      </c>
      <c r="L224" s="125" t="str" cm="1">
        <f t="array" ref="L224">IF(($F224="Market Rate"),"N/A",
IF(OR($E224&lt;0,$E224=""),"",
IF($E224&lt;7,
IF($F224="50% AMI",INDEX($K$35:$K$41,$E224+1,1),
IF($F224="60% AMI",INDEX($P$35:$P$41,$E224+1,1),"")),
IF($F224="50% AMI",$K$40*(($E224-6)*0.15+1),IF($F224="60% AMI",$P$40*(($E224-5)*0.15+1),"")))))</f>
        <v/>
      </c>
      <c r="M224" s="70"/>
      <c r="N224" s="70"/>
      <c r="O224" s="70"/>
      <c r="P224" s="70"/>
      <c r="Q224" s="163"/>
      <c r="R224" s="11"/>
      <c r="AC224"/>
      <c r="AD224" s="41">
        <f t="shared" si="47"/>
        <v>0</v>
      </c>
      <c r="AE224" s="41">
        <f t="shared" si="47"/>
        <v>0</v>
      </c>
      <c r="AF224" s="41" t="e">
        <f>#REF!</f>
        <v>#REF!</v>
      </c>
      <c r="AG224" s="41">
        <f t="shared" si="48"/>
        <v>0</v>
      </c>
      <c r="AH224" s="41">
        <f t="shared" si="48"/>
        <v>0</v>
      </c>
      <c r="AI224" s="41">
        <f t="shared" si="49"/>
        <v>0</v>
      </c>
      <c r="AJ224" s="41">
        <f t="shared" si="50"/>
        <v>0</v>
      </c>
      <c r="AK224" s="44">
        <f t="shared" si="51"/>
        <v>0</v>
      </c>
      <c r="AL224"/>
      <c r="AM224"/>
      <c r="AN224"/>
    </row>
    <row r="225" spans="2:40" s="18" customFormat="1" ht="30" customHeight="1" x14ac:dyDescent="0.4">
      <c r="B225" s="11"/>
      <c r="D225" s="109"/>
      <c r="E225" s="110"/>
      <c r="F225" s="166"/>
      <c r="G225" s="131"/>
      <c r="H225" s="121"/>
      <c r="I225" s="134"/>
      <c r="J225" s="124" t="str" cm="1">
        <f t="array" ref="J225">IF(($F225="Market Rate"),"N/A",
IF(OR($E225&lt;0,$E225=""),"",
IF($E225&lt;7,
IF($F225="50% AMI",INDEX($J$35:$J$41,$E225+1,1),
IF($F225="60% AMI",INDEX($O$35:$O$41,$E225+1,1),"")),
IF($F225="50% AMI",$J$40*(($E225-6)*0.15+1),IF($F225="60% AMI",$O$40*(($E225-5)*0.15+1),"")))))</f>
        <v/>
      </c>
      <c r="K225" s="111">
        <f t="shared" si="46"/>
        <v>0</v>
      </c>
      <c r="L225" s="125" t="str" cm="1">
        <f t="array" ref="L225">IF(($F225="Market Rate"),"N/A",
IF(OR($E225&lt;0,$E225=""),"",
IF($E225&lt;7,
IF($F225="50% AMI",INDEX($K$35:$K$41,$E225+1,1),
IF($F225="60% AMI",INDEX($P$35:$P$41,$E225+1,1),"")),
IF($F225="50% AMI",$K$40*(($E225-6)*0.15+1),IF($F225="60% AMI",$P$40*(($E225-5)*0.15+1),"")))))</f>
        <v/>
      </c>
      <c r="M225" s="70"/>
      <c r="N225" s="70"/>
      <c r="O225" s="70"/>
      <c r="P225" s="70"/>
      <c r="Q225" s="163"/>
      <c r="R225" s="11"/>
      <c r="AC225"/>
      <c r="AD225" s="41"/>
      <c r="AE225" s="41"/>
      <c r="AF225" s="41"/>
      <c r="AG225" s="41"/>
      <c r="AH225" s="41"/>
      <c r="AI225" s="41"/>
      <c r="AJ225" s="41"/>
      <c r="AK225" s="44"/>
      <c r="AL225"/>
      <c r="AM225"/>
      <c r="AN225"/>
    </row>
    <row r="226" spans="2:40" s="18" customFormat="1" ht="30" customHeight="1" x14ac:dyDescent="0.4">
      <c r="B226" s="11"/>
      <c r="D226" s="109"/>
      <c r="E226" s="110"/>
      <c r="F226" s="166"/>
      <c r="G226" s="131"/>
      <c r="H226" s="121"/>
      <c r="I226" s="134"/>
      <c r="J226" s="124" t="str" cm="1">
        <f t="array" ref="J226">IF(($F226="Market Rate"),"N/A",
IF(OR($E226&lt;0,$E226=""),"",
IF($E226&lt;7,
IF($F226="50% AMI",INDEX($J$35:$J$41,$E226+1,1),
IF($F226="60% AMI",INDEX($O$35:$O$41,$E226+1,1),"")),
IF($F226="50% AMI",$J$40*(($E226-6)*0.15+1),IF($F226="60% AMI",$O$40*(($E226-5)*0.15+1),"")))))</f>
        <v/>
      </c>
      <c r="K226" s="111">
        <f t="shared" si="46"/>
        <v>0</v>
      </c>
      <c r="L226" s="125" t="str" cm="1">
        <f t="array" ref="L226">IF(($F226="Market Rate"),"N/A",
IF(OR($E226&lt;0,$E226=""),"",
IF($E226&lt;7,
IF($F226="50% AMI",INDEX($K$35:$K$41,$E226+1,1),
IF($F226="60% AMI",INDEX($P$35:$P$41,$E226+1,1),"")),
IF($F226="50% AMI",$K$40*(($E226-6)*0.15+1),IF($F226="60% AMI",$P$40*(($E226-5)*0.15+1),"")))))</f>
        <v/>
      </c>
      <c r="M226" s="70"/>
      <c r="N226" s="70"/>
      <c r="O226" s="70"/>
      <c r="P226" s="70"/>
      <c r="Q226" s="163"/>
      <c r="R226" s="11"/>
      <c r="AC226"/>
      <c r="AD226" s="41">
        <f t="shared" ref="AD226:AE226" si="52">C496</f>
        <v>0</v>
      </c>
      <c r="AE226" s="41">
        <f t="shared" si="52"/>
        <v>0</v>
      </c>
      <c r="AF226" s="41" t="e">
        <f>#REF!</f>
        <v>#REF!</v>
      </c>
      <c r="AG226" s="41">
        <f t="shared" ref="AG226:AH226" si="53">E496</f>
        <v>0</v>
      </c>
      <c r="AH226" s="41">
        <f t="shared" si="53"/>
        <v>0</v>
      </c>
      <c r="AI226" s="41">
        <f>J496</f>
        <v>0</v>
      </c>
      <c r="AJ226" s="41">
        <f>L496</f>
        <v>0</v>
      </c>
      <c r="AK226" s="44">
        <f>P496</f>
        <v>0</v>
      </c>
      <c r="AL226"/>
      <c r="AM226"/>
      <c r="AN226"/>
    </row>
    <row r="227" spans="2:40" s="18" customFormat="1" ht="30" customHeight="1" x14ac:dyDescent="0.4">
      <c r="B227" s="11"/>
      <c r="D227" s="109"/>
      <c r="E227" s="110"/>
      <c r="F227" s="166"/>
      <c r="G227" s="131"/>
      <c r="H227" s="121"/>
      <c r="I227" s="134"/>
      <c r="J227" s="124" t="str" cm="1">
        <f t="array" ref="J227">IF(($F227="Market Rate"),"N/A",
IF(OR($E227&lt;0,$E227=""),"",
IF($E227&lt;7,
IF($F227="50% AMI",INDEX($J$35:$J$41,$E227+1,1),
IF($F227="60% AMI",INDEX($O$35:$O$41,$E227+1,1),"")),
IF($F227="50% AMI",$J$40*(($E227-6)*0.15+1),IF($F227="60% AMI",$O$40*(($E227-5)*0.15+1),"")))))</f>
        <v/>
      </c>
      <c r="K227" s="111">
        <f t="shared" si="46"/>
        <v>0</v>
      </c>
      <c r="L227" s="125" t="str" cm="1">
        <f t="array" ref="L227">IF(($F227="Market Rate"),"N/A",
IF(OR($E227&lt;0,$E227=""),"",
IF($E227&lt;7,
IF($F227="50% AMI",INDEX($K$35:$K$41,$E227+1,1),
IF($F227="60% AMI",INDEX($P$35:$P$41,$E227+1,1),"")),
IF($F227="50% AMI",$K$40*(($E227-6)*0.15+1),IF($F227="60% AMI",$P$40*(($E227-5)*0.15+1),"")))))</f>
        <v/>
      </c>
      <c r="M227" s="70"/>
      <c r="N227" s="70"/>
      <c r="O227" s="70"/>
      <c r="P227" s="70"/>
      <c r="Q227" s="163"/>
      <c r="R227" s="11"/>
      <c r="AC227"/>
      <c r="AD227" s="41" t="e">
        <f>#REF!</f>
        <v>#REF!</v>
      </c>
      <c r="AE227" s="41" t="e">
        <f>#REF!</f>
        <v>#REF!</v>
      </c>
      <c r="AF227" s="41" t="e">
        <f>#REF!</f>
        <v>#REF!</v>
      </c>
      <c r="AG227" s="41" t="e">
        <f>#REF!</f>
        <v>#REF!</v>
      </c>
      <c r="AH227" s="41" t="e">
        <f>#REF!</f>
        <v>#REF!</v>
      </c>
      <c r="AI227" s="41" t="e">
        <f>#REF!</f>
        <v>#REF!</v>
      </c>
      <c r="AJ227" s="41" t="e">
        <f>#REF!</f>
        <v>#REF!</v>
      </c>
      <c r="AK227" s="44" t="e">
        <f>#REF!</f>
        <v>#REF!</v>
      </c>
      <c r="AL227"/>
      <c r="AM227"/>
      <c r="AN227"/>
    </row>
    <row r="228" spans="2:40" s="18" customFormat="1" ht="30" customHeight="1" x14ac:dyDescent="0.4">
      <c r="B228" s="11"/>
      <c r="D228" s="109"/>
      <c r="E228" s="110"/>
      <c r="F228" s="166"/>
      <c r="G228" s="131"/>
      <c r="H228" s="121"/>
      <c r="I228" s="134"/>
      <c r="J228" s="124" t="str" cm="1">
        <f t="array" ref="J228">IF(($F228="Market Rate"),"N/A",
IF(OR($E228&lt;0,$E228=""),"",
IF($E228&lt;7,
IF($F228="50% AMI",INDEX($J$35:$J$41,$E228+1,1),
IF($F228="60% AMI",INDEX($O$35:$O$41,$E228+1,1),"")),
IF($F228="50% AMI",$J$40*(($E228-6)*0.15+1),IF($F228="60% AMI",$O$40*(($E228-5)*0.15+1),"")))))</f>
        <v/>
      </c>
      <c r="K228" s="111">
        <f t="shared" si="46"/>
        <v>0</v>
      </c>
      <c r="L228" s="125" t="str" cm="1">
        <f t="array" ref="L228">IF(($F228="Market Rate"),"N/A",
IF(OR($E228&lt;0,$E228=""),"",
IF($E228&lt;7,
IF($F228="50% AMI",INDEX($K$35:$K$41,$E228+1,1),
IF($F228="60% AMI",INDEX($P$35:$P$41,$E228+1,1),"")),
IF($F228="50% AMI",$K$40*(($E228-6)*0.15+1),IF($F228="60% AMI",$P$40*(($E228-5)*0.15+1),"")))))</f>
        <v/>
      </c>
      <c r="M228" s="70"/>
      <c r="N228" s="70"/>
      <c r="O228" s="70"/>
      <c r="P228" s="70"/>
      <c r="Q228" s="163"/>
      <c r="R228" s="11"/>
      <c r="AC228"/>
      <c r="AD228" s="41" t="e">
        <f>#REF!</f>
        <v>#REF!</v>
      </c>
      <c r="AE228" s="41" t="e">
        <f>#REF!</f>
        <v>#REF!</v>
      </c>
      <c r="AF228" s="41" t="e">
        <f>#REF!</f>
        <v>#REF!</v>
      </c>
      <c r="AG228" s="41" t="e">
        <f>#REF!</f>
        <v>#REF!</v>
      </c>
      <c r="AH228" s="41" t="e">
        <f>#REF!</f>
        <v>#REF!</v>
      </c>
      <c r="AI228" s="41" t="e">
        <f>#REF!</f>
        <v>#REF!</v>
      </c>
      <c r="AJ228" s="41" t="e">
        <f>#REF!</f>
        <v>#REF!</v>
      </c>
      <c r="AK228" s="44" t="e">
        <f>#REF!</f>
        <v>#REF!</v>
      </c>
      <c r="AL228"/>
      <c r="AM228"/>
      <c r="AN228"/>
    </row>
    <row r="229" spans="2:40" s="18" customFormat="1" ht="30" customHeight="1" x14ac:dyDescent="0.4">
      <c r="B229" s="11"/>
      <c r="D229" s="109"/>
      <c r="E229" s="110"/>
      <c r="F229" s="166"/>
      <c r="G229" s="131"/>
      <c r="H229" s="121"/>
      <c r="I229" s="134"/>
      <c r="J229" s="124" t="str" cm="1">
        <f t="array" ref="J229">IF(($F229="Market Rate"),"N/A",
IF(OR($E229&lt;0,$E229=""),"",
IF($E229&lt;7,
IF($F229="50% AMI",INDEX($J$35:$J$41,$E229+1,1),
IF($F229="60% AMI",INDEX($O$35:$O$41,$E229+1,1),"")),
IF($F229="50% AMI",$J$40*(($E229-6)*0.15+1),IF($F229="60% AMI",$O$40*(($E229-5)*0.15+1),"")))))</f>
        <v/>
      </c>
      <c r="K229" s="111">
        <f t="shared" si="46"/>
        <v>0</v>
      </c>
      <c r="L229" s="125" t="str" cm="1">
        <f t="array" ref="L229">IF(($F229="Market Rate"),"N/A",
IF(OR($E229&lt;0,$E229=""),"",
IF($E229&lt;7,
IF($F229="50% AMI",INDEX($K$35:$K$41,$E229+1,1),
IF($F229="60% AMI",INDEX($P$35:$P$41,$E229+1,1),"")),
IF($F229="50% AMI",$K$40*(($E229-6)*0.15+1),IF($F229="60% AMI",$P$40*(($E229-5)*0.15+1),"")))))</f>
        <v/>
      </c>
      <c r="M229" s="70"/>
      <c r="N229" s="70"/>
      <c r="O229" s="70"/>
      <c r="P229" s="70"/>
      <c r="Q229" s="163"/>
      <c r="R229" s="11"/>
      <c r="AC229"/>
      <c r="AD229" s="41" t="e">
        <f>#REF!</f>
        <v>#REF!</v>
      </c>
      <c r="AE229" s="41" t="e">
        <f>#REF!</f>
        <v>#REF!</v>
      </c>
      <c r="AF229" s="41" t="e">
        <f>#REF!</f>
        <v>#REF!</v>
      </c>
      <c r="AG229" s="41" t="e">
        <f>#REF!</f>
        <v>#REF!</v>
      </c>
      <c r="AH229" s="41" t="e">
        <f>#REF!</f>
        <v>#REF!</v>
      </c>
      <c r="AI229" s="41" t="e">
        <f>#REF!</f>
        <v>#REF!</v>
      </c>
      <c r="AJ229" s="41" t="e">
        <f>#REF!</f>
        <v>#REF!</v>
      </c>
      <c r="AK229" s="44" t="e">
        <f>#REF!</f>
        <v>#REF!</v>
      </c>
      <c r="AL229"/>
      <c r="AM229"/>
      <c r="AN229"/>
    </row>
    <row r="230" spans="2:40" s="18" customFormat="1" ht="30" customHeight="1" x14ac:dyDescent="0.4">
      <c r="B230" s="11"/>
      <c r="D230" s="109"/>
      <c r="E230" s="110"/>
      <c r="F230" s="166"/>
      <c r="G230" s="131"/>
      <c r="H230" s="121"/>
      <c r="I230" s="134"/>
      <c r="J230" s="124" t="str" cm="1">
        <f t="array" ref="J230">IF(($F230="Market Rate"),"N/A",
IF(OR($E230&lt;0,$E230=""),"",
IF($E230&lt;7,
IF($F230="50% AMI",INDEX($J$35:$J$41,$E230+1,1),
IF($F230="60% AMI",INDEX($O$35:$O$41,$E230+1,1),"")),
IF($F230="50% AMI",$J$40*(($E230-6)*0.15+1),IF($F230="60% AMI",$O$40*(($E230-5)*0.15+1),"")))))</f>
        <v/>
      </c>
      <c r="K230" s="111">
        <f t="shared" si="46"/>
        <v>0</v>
      </c>
      <c r="L230" s="125" t="str" cm="1">
        <f t="array" ref="L230">IF(($F230="Market Rate"),"N/A",
IF(OR($E230&lt;0,$E230=""),"",
IF($E230&lt;7,
IF($F230="50% AMI",INDEX($K$35:$K$41,$E230+1,1),
IF($F230="60% AMI",INDEX($P$35:$P$41,$E230+1,1),"")),
IF($F230="50% AMI",$K$40*(($E230-6)*0.15+1),IF($F230="60% AMI",$P$40*(($E230-5)*0.15+1),"")))))</f>
        <v/>
      </c>
      <c r="M230" s="70"/>
      <c r="N230" s="70"/>
      <c r="O230" s="70"/>
      <c r="P230" s="70"/>
      <c r="Q230" s="163"/>
      <c r="R230" s="11"/>
      <c r="AC230"/>
      <c r="AD230" s="41" t="e">
        <f>#REF!</f>
        <v>#REF!</v>
      </c>
      <c r="AE230" s="41" t="e">
        <f>#REF!</f>
        <v>#REF!</v>
      </c>
      <c r="AF230" s="41" t="e">
        <f>#REF!</f>
        <v>#REF!</v>
      </c>
      <c r="AG230" s="41" t="e">
        <f>#REF!</f>
        <v>#REF!</v>
      </c>
      <c r="AH230" s="41" t="e">
        <f>#REF!</f>
        <v>#REF!</v>
      </c>
      <c r="AI230" s="41" t="e">
        <f>#REF!</f>
        <v>#REF!</v>
      </c>
      <c r="AJ230" s="41" t="e">
        <f>#REF!</f>
        <v>#REF!</v>
      </c>
      <c r="AK230" s="44" t="e">
        <f>#REF!</f>
        <v>#REF!</v>
      </c>
      <c r="AL230"/>
      <c r="AM230"/>
      <c r="AN230"/>
    </row>
    <row r="231" spans="2:40" s="18" customFormat="1" ht="30" customHeight="1" x14ac:dyDescent="0.4">
      <c r="B231" s="11"/>
      <c r="D231" s="109"/>
      <c r="E231" s="110"/>
      <c r="F231" s="166"/>
      <c r="G231" s="131"/>
      <c r="H231" s="121"/>
      <c r="I231" s="134"/>
      <c r="J231" s="124" t="str" cm="1">
        <f t="array" ref="J231">IF(($F231="Market Rate"),"N/A",
IF(OR($E231&lt;0,$E231=""),"",
IF($E231&lt;7,
IF($F231="50% AMI",INDEX($J$35:$J$41,$E231+1,1),
IF($F231="60% AMI",INDEX($O$35:$O$41,$E231+1,1),"")),
IF($F231="50% AMI",$J$40*(($E231-6)*0.15+1),IF($F231="60% AMI",$O$40*(($E231-5)*0.15+1),"")))))</f>
        <v/>
      </c>
      <c r="K231" s="111">
        <f t="shared" si="46"/>
        <v>0</v>
      </c>
      <c r="L231" s="125" t="str" cm="1">
        <f t="array" ref="L231">IF(($F231="Market Rate"),"N/A",
IF(OR($E231&lt;0,$E231=""),"",
IF($E231&lt;7,
IF($F231="50% AMI",INDEX($K$35:$K$41,$E231+1,1),
IF($F231="60% AMI",INDEX($P$35:$P$41,$E231+1,1),"")),
IF($F231="50% AMI",$K$40*(($E231-6)*0.15+1),IF($F231="60% AMI",$P$40*(($E231-5)*0.15+1),"")))))</f>
        <v/>
      </c>
      <c r="M231" s="70"/>
      <c r="N231" s="70"/>
      <c r="O231" s="70"/>
      <c r="P231" s="70"/>
      <c r="Q231" s="163"/>
      <c r="R231" s="11"/>
      <c r="AC231"/>
      <c r="AD231" s="41" t="e">
        <f>#REF!</f>
        <v>#REF!</v>
      </c>
      <c r="AE231" s="41" t="e">
        <f>#REF!</f>
        <v>#REF!</v>
      </c>
      <c r="AF231" s="41" t="e">
        <f>#REF!</f>
        <v>#REF!</v>
      </c>
      <c r="AG231" s="41" t="e">
        <f>#REF!</f>
        <v>#REF!</v>
      </c>
      <c r="AH231" s="41" t="e">
        <f>#REF!</f>
        <v>#REF!</v>
      </c>
      <c r="AI231" s="41" t="e">
        <f>#REF!</f>
        <v>#REF!</v>
      </c>
      <c r="AJ231" s="41" t="e">
        <f>#REF!</f>
        <v>#REF!</v>
      </c>
      <c r="AK231" s="44" t="e">
        <f>#REF!</f>
        <v>#REF!</v>
      </c>
      <c r="AL231"/>
      <c r="AM231"/>
      <c r="AN231"/>
    </row>
    <row r="232" spans="2:40" s="18" customFormat="1" ht="30" customHeight="1" x14ac:dyDescent="0.4">
      <c r="B232" s="11"/>
      <c r="D232" s="109"/>
      <c r="E232" s="110"/>
      <c r="F232" s="166"/>
      <c r="G232" s="131"/>
      <c r="H232" s="121"/>
      <c r="I232" s="134"/>
      <c r="J232" s="124" t="str" cm="1">
        <f t="array" ref="J232">IF(($F232="Market Rate"),"N/A",
IF(OR($E232&lt;0,$E232=""),"",
IF($E232&lt;7,
IF($F232="50% AMI",INDEX($J$35:$J$41,$E232+1,1),
IF($F232="60% AMI",INDEX($O$35:$O$41,$E232+1,1),"")),
IF($F232="50% AMI",$J$40*(($E232-6)*0.15+1),IF($F232="60% AMI",$O$40*(($E232-5)*0.15+1),"")))))</f>
        <v/>
      </c>
      <c r="K232" s="111">
        <f t="shared" si="46"/>
        <v>0</v>
      </c>
      <c r="L232" s="125" t="str" cm="1">
        <f t="array" ref="L232">IF(($F232="Market Rate"),"N/A",
IF(OR($E232&lt;0,$E232=""),"",
IF($E232&lt;7,
IF($F232="50% AMI",INDEX($K$35:$K$41,$E232+1,1),
IF($F232="60% AMI",INDEX($P$35:$P$41,$E232+1,1),"")),
IF($F232="50% AMI",$K$40*(($E232-6)*0.15+1),IF($F232="60% AMI",$P$40*(($E232-5)*0.15+1),"")))))</f>
        <v/>
      </c>
      <c r="M232" s="70"/>
      <c r="N232" s="70"/>
      <c r="O232" s="70"/>
      <c r="P232" s="70"/>
      <c r="Q232" s="163"/>
      <c r="R232" s="11"/>
      <c r="AC232"/>
      <c r="AD232" s="41" t="e">
        <f>#REF!</f>
        <v>#REF!</v>
      </c>
      <c r="AE232" s="41" t="e">
        <f>#REF!</f>
        <v>#REF!</v>
      </c>
      <c r="AF232" s="41" t="e">
        <f>#REF!</f>
        <v>#REF!</v>
      </c>
      <c r="AG232" s="41" t="e">
        <f>#REF!</f>
        <v>#REF!</v>
      </c>
      <c r="AH232" s="41" t="e">
        <f>#REF!</f>
        <v>#REF!</v>
      </c>
      <c r="AI232" s="41" t="e">
        <f>#REF!</f>
        <v>#REF!</v>
      </c>
      <c r="AJ232" s="41" t="e">
        <f>#REF!</f>
        <v>#REF!</v>
      </c>
      <c r="AK232" s="44" t="e">
        <f>#REF!</f>
        <v>#REF!</v>
      </c>
      <c r="AL232"/>
      <c r="AM232"/>
      <c r="AN232"/>
    </row>
    <row r="233" spans="2:40" s="18" customFormat="1" ht="30" customHeight="1" x14ac:dyDescent="0.4">
      <c r="B233" s="11"/>
      <c r="D233" s="109"/>
      <c r="E233" s="110"/>
      <c r="F233" s="166"/>
      <c r="G233" s="131"/>
      <c r="H233" s="121"/>
      <c r="I233" s="134"/>
      <c r="J233" s="124" t="str" cm="1">
        <f t="array" ref="J233">IF(($F233="Market Rate"),"N/A",
IF(OR($E233&lt;0,$E233=""),"",
IF($E233&lt;7,
IF($F233="50% AMI",INDEX($J$35:$J$41,$E233+1,1),
IF($F233="60% AMI",INDEX($O$35:$O$41,$E233+1,1),"")),
IF($F233="50% AMI",$J$40*(($E233-6)*0.15+1),IF($F233="60% AMI",$O$40*(($E233-5)*0.15+1),"")))))</f>
        <v/>
      </c>
      <c r="K233" s="111">
        <f t="shared" si="46"/>
        <v>0</v>
      </c>
      <c r="L233" s="125" t="str" cm="1">
        <f t="array" ref="L233">IF(($F233="Market Rate"),"N/A",
IF(OR($E233&lt;0,$E233=""),"",
IF($E233&lt;7,
IF($F233="50% AMI",INDEX($K$35:$K$41,$E233+1,1),
IF($F233="60% AMI",INDEX($P$35:$P$41,$E233+1,1),"")),
IF($F233="50% AMI",$K$40*(($E233-6)*0.15+1),IF($F233="60% AMI",$P$40*(($E233-5)*0.15+1),"")))))</f>
        <v/>
      </c>
      <c r="M233" s="70"/>
      <c r="N233" s="70"/>
      <c r="O233" s="70"/>
      <c r="P233" s="70"/>
      <c r="Q233" s="163"/>
      <c r="R233" s="11"/>
      <c r="AC233"/>
      <c r="AD233" s="41" t="e">
        <f>#REF!</f>
        <v>#REF!</v>
      </c>
      <c r="AE233" s="41" t="e">
        <f>#REF!</f>
        <v>#REF!</v>
      </c>
      <c r="AF233" s="41" t="e">
        <f>#REF!</f>
        <v>#REF!</v>
      </c>
      <c r="AG233" s="41" t="e">
        <f>#REF!</f>
        <v>#REF!</v>
      </c>
      <c r="AH233" s="41" t="e">
        <f>#REF!</f>
        <v>#REF!</v>
      </c>
      <c r="AI233" s="41" t="e">
        <f>#REF!</f>
        <v>#REF!</v>
      </c>
      <c r="AJ233" s="41" t="e">
        <f>#REF!</f>
        <v>#REF!</v>
      </c>
      <c r="AK233" s="44" t="e">
        <f>#REF!</f>
        <v>#REF!</v>
      </c>
      <c r="AL233"/>
      <c r="AM233"/>
      <c r="AN233"/>
    </row>
    <row r="234" spans="2:40" s="18" customFormat="1" ht="30" customHeight="1" x14ac:dyDescent="0.4">
      <c r="B234" s="11"/>
      <c r="D234" s="109"/>
      <c r="E234" s="110"/>
      <c r="F234" s="166"/>
      <c r="G234" s="131"/>
      <c r="H234" s="121"/>
      <c r="I234" s="134"/>
      <c r="J234" s="124" t="str" cm="1">
        <f t="array" ref="J234">IF(($F234="Market Rate"),"N/A",
IF(OR($E234&lt;0,$E234=""),"",
IF($E234&lt;7,
IF($F234="50% AMI",INDEX($J$35:$J$41,$E234+1,1),
IF($F234="60% AMI",INDEX($O$35:$O$41,$E234+1,1),"")),
IF($F234="50% AMI",$J$40*(($E234-6)*0.15+1),IF($F234="60% AMI",$O$40*(($E234-5)*0.15+1),"")))))</f>
        <v/>
      </c>
      <c r="K234" s="111">
        <f t="shared" si="46"/>
        <v>0</v>
      </c>
      <c r="L234" s="125" t="str" cm="1">
        <f t="array" ref="L234">IF(($F234="Market Rate"),"N/A",
IF(OR($E234&lt;0,$E234=""),"",
IF($E234&lt;7,
IF($F234="50% AMI",INDEX($K$35:$K$41,$E234+1,1),
IF($F234="60% AMI",INDEX($P$35:$P$41,$E234+1,1),"")),
IF($F234="50% AMI",$K$40*(($E234-6)*0.15+1),IF($F234="60% AMI",$P$40*(($E234-5)*0.15+1),"")))))</f>
        <v/>
      </c>
      <c r="M234" s="70"/>
      <c r="N234" s="70"/>
      <c r="O234" s="70"/>
      <c r="P234" s="70"/>
      <c r="Q234" s="163"/>
      <c r="R234" s="11"/>
      <c r="AC234"/>
      <c r="AD234" s="41" t="e">
        <f>#REF!</f>
        <v>#REF!</v>
      </c>
      <c r="AE234" s="41" t="e">
        <f>#REF!</f>
        <v>#REF!</v>
      </c>
      <c r="AF234" s="41" t="e">
        <f>#REF!</f>
        <v>#REF!</v>
      </c>
      <c r="AG234" s="41" t="e">
        <f>#REF!</f>
        <v>#REF!</v>
      </c>
      <c r="AH234" s="41" t="e">
        <f>#REF!</f>
        <v>#REF!</v>
      </c>
      <c r="AI234" s="41" t="e">
        <f>#REF!</f>
        <v>#REF!</v>
      </c>
      <c r="AJ234" s="41" t="e">
        <f>#REF!</f>
        <v>#REF!</v>
      </c>
      <c r="AK234" s="44" t="e">
        <f>#REF!</f>
        <v>#REF!</v>
      </c>
      <c r="AL234"/>
      <c r="AM234"/>
      <c r="AN234"/>
    </row>
    <row r="235" spans="2:40" s="18" customFormat="1" ht="30" customHeight="1" x14ac:dyDescent="0.4">
      <c r="B235" s="11"/>
      <c r="D235" s="109"/>
      <c r="E235" s="110"/>
      <c r="F235" s="166"/>
      <c r="G235" s="131"/>
      <c r="H235" s="121"/>
      <c r="I235" s="134"/>
      <c r="J235" s="124" t="str" cm="1">
        <f t="array" ref="J235">IF(($F235="Market Rate"),"N/A",
IF(OR($E235&lt;0,$E235=""),"",
IF($E235&lt;7,
IF($F235="50% AMI",INDEX($J$35:$J$41,$E235+1,1),
IF($F235="60% AMI",INDEX($O$35:$O$41,$E235+1,1),"")),
IF($F235="50% AMI",$J$40*(($E235-6)*0.15+1),IF($F235="60% AMI",$O$40*(($E235-5)*0.15+1),"")))))</f>
        <v/>
      </c>
      <c r="K235" s="111">
        <f t="shared" si="46"/>
        <v>0</v>
      </c>
      <c r="L235" s="125" t="str" cm="1">
        <f t="array" ref="L235">IF(($F235="Market Rate"),"N/A",
IF(OR($E235&lt;0,$E235=""),"",
IF($E235&lt;7,
IF($F235="50% AMI",INDEX($K$35:$K$41,$E235+1,1),
IF($F235="60% AMI",INDEX($P$35:$P$41,$E235+1,1),"")),
IF($F235="50% AMI",$K$40*(($E235-6)*0.15+1),IF($F235="60% AMI",$P$40*(($E235-5)*0.15+1),"")))))</f>
        <v/>
      </c>
      <c r="M235" s="70"/>
      <c r="N235" s="70"/>
      <c r="O235" s="70"/>
      <c r="P235" s="70"/>
      <c r="Q235" s="163"/>
      <c r="R235" s="11"/>
      <c r="AC235"/>
      <c r="AD235" s="41" t="e">
        <f>#REF!</f>
        <v>#REF!</v>
      </c>
      <c r="AE235" s="41" t="e">
        <f>#REF!</f>
        <v>#REF!</v>
      </c>
      <c r="AF235" s="41" t="e">
        <f>#REF!</f>
        <v>#REF!</v>
      </c>
      <c r="AG235" s="41" t="e">
        <f>#REF!</f>
        <v>#REF!</v>
      </c>
      <c r="AH235" s="41" t="e">
        <f>#REF!</f>
        <v>#REF!</v>
      </c>
      <c r="AI235" s="41" t="e">
        <f>#REF!</f>
        <v>#REF!</v>
      </c>
      <c r="AJ235" s="41" t="e">
        <f>#REF!</f>
        <v>#REF!</v>
      </c>
      <c r="AK235" s="44" t="e">
        <f>#REF!</f>
        <v>#REF!</v>
      </c>
      <c r="AL235"/>
      <c r="AM235"/>
      <c r="AN235"/>
    </row>
    <row r="236" spans="2:40" s="18" customFormat="1" ht="30" customHeight="1" x14ac:dyDescent="0.4">
      <c r="B236" s="11"/>
      <c r="D236" s="109"/>
      <c r="E236" s="110"/>
      <c r="F236" s="166"/>
      <c r="G236" s="131"/>
      <c r="H236" s="121"/>
      <c r="I236" s="134"/>
      <c r="J236" s="124" t="str" cm="1">
        <f t="array" ref="J236">IF(($F236="Market Rate"),"N/A",
IF(OR($E236&lt;0,$E236=""),"",
IF($E236&lt;7,
IF($F236="50% AMI",INDEX($J$35:$J$41,$E236+1,1),
IF($F236="60% AMI",INDEX($O$35:$O$41,$E236+1,1),"")),
IF($F236="50% AMI",$J$40*(($E236-6)*0.15+1),IF($F236="60% AMI",$O$40*(($E236-5)*0.15+1),"")))))</f>
        <v/>
      </c>
      <c r="K236" s="111">
        <f t="shared" si="46"/>
        <v>0</v>
      </c>
      <c r="L236" s="125" t="str" cm="1">
        <f t="array" ref="L236">IF(($F236="Market Rate"),"N/A",
IF(OR($E236&lt;0,$E236=""),"",
IF($E236&lt;7,
IF($F236="50% AMI",INDEX($K$35:$K$41,$E236+1,1),
IF($F236="60% AMI",INDEX($P$35:$P$41,$E236+1,1),"")),
IF($F236="50% AMI",$K$40*(($E236-6)*0.15+1),IF($F236="60% AMI",$P$40*(($E236-5)*0.15+1),"")))))</f>
        <v/>
      </c>
      <c r="M236" s="70"/>
      <c r="N236" s="70"/>
      <c r="O236" s="70"/>
      <c r="P236" s="70"/>
      <c r="Q236" s="163"/>
      <c r="R236" s="11"/>
      <c r="AC236"/>
      <c r="AD236" s="41" t="e">
        <f>#REF!</f>
        <v>#REF!</v>
      </c>
      <c r="AE236" s="41" t="e">
        <f>#REF!</f>
        <v>#REF!</v>
      </c>
      <c r="AF236" s="41" t="e">
        <f>#REF!</f>
        <v>#REF!</v>
      </c>
      <c r="AG236" s="41" t="e">
        <f>#REF!</f>
        <v>#REF!</v>
      </c>
      <c r="AH236" s="41" t="e">
        <f>#REF!</f>
        <v>#REF!</v>
      </c>
      <c r="AI236" s="41" t="e">
        <f>#REF!</f>
        <v>#REF!</v>
      </c>
      <c r="AJ236" s="41" t="e">
        <f>#REF!</f>
        <v>#REF!</v>
      </c>
      <c r="AK236" s="44" t="e">
        <f>#REF!</f>
        <v>#REF!</v>
      </c>
      <c r="AL236"/>
      <c r="AM236"/>
      <c r="AN236"/>
    </row>
    <row r="237" spans="2:40" s="18" customFormat="1" ht="30" customHeight="1" x14ac:dyDescent="0.4">
      <c r="B237" s="11"/>
      <c r="D237" s="109"/>
      <c r="E237" s="110"/>
      <c r="F237" s="166"/>
      <c r="G237" s="131"/>
      <c r="H237" s="121"/>
      <c r="I237" s="134"/>
      <c r="J237" s="124" t="str" cm="1">
        <f t="array" ref="J237">IF(($F237="Market Rate"),"N/A",
IF(OR($E237&lt;0,$E237=""),"",
IF($E237&lt;7,
IF($F237="50% AMI",INDEX($J$35:$J$41,$E237+1,1),
IF($F237="60% AMI",INDEX($O$35:$O$41,$E237+1,1),"")),
IF($F237="50% AMI",$J$40*(($E237-6)*0.15+1),IF($F237="60% AMI",$O$40*(($E237-5)*0.15+1),"")))))</f>
        <v/>
      </c>
      <c r="K237" s="111">
        <f t="shared" si="46"/>
        <v>0</v>
      </c>
      <c r="L237" s="125" t="str" cm="1">
        <f t="array" ref="L237">IF(($F237="Market Rate"),"N/A",
IF(OR($E237&lt;0,$E237=""),"",
IF($E237&lt;7,
IF($F237="50% AMI",INDEX($K$35:$K$41,$E237+1,1),
IF($F237="60% AMI",INDEX($P$35:$P$41,$E237+1,1),"")),
IF($F237="50% AMI",$K$40*(($E237-6)*0.15+1),IF($F237="60% AMI",$P$40*(($E237-5)*0.15+1),"")))))</f>
        <v/>
      </c>
      <c r="M237" s="70"/>
      <c r="N237" s="70"/>
      <c r="O237" s="70"/>
      <c r="P237" s="70"/>
      <c r="Q237" s="163"/>
      <c r="R237" s="11"/>
      <c r="AC237"/>
      <c r="AD237" s="41" t="e">
        <f>#REF!</f>
        <v>#REF!</v>
      </c>
      <c r="AE237" s="41" t="e">
        <f>#REF!</f>
        <v>#REF!</v>
      </c>
      <c r="AF237" s="41" t="e">
        <f>#REF!</f>
        <v>#REF!</v>
      </c>
      <c r="AG237" s="41" t="e">
        <f>#REF!</f>
        <v>#REF!</v>
      </c>
      <c r="AH237" s="41" t="e">
        <f>#REF!</f>
        <v>#REF!</v>
      </c>
      <c r="AI237" s="41" t="e">
        <f>#REF!</f>
        <v>#REF!</v>
      </c>
      <c r="AJ237" s="41" t="e">
        <f>#REF!</f>
        <v>#REF!</v>
      </c>
      <c r="AK237" s="44" t="e">
        <f>#REF!</f>
        <v>#REF!</v>
      </c>
      <c r="AL237"/>
      <c r="AM237"/>
      <c r="AN237"/>
    </row>
    <row r="238" spans="2:40" s="18" customFormat="1" ht="30" customHeight="1" x14ac:dyDescent="0.4">
      <c r="B238" s="11"/>
      <c r="D238" s="109"/>
      <c r="E238" s="110"/>
      <c r="F238" s="166"/>
      <c r="G238" s="131"/>
      <c r="H238" s="121"/>
      <c r="I238" s="134"/>
      <c r="J238" s="124" t="str" cm="1">
        <f t="array" ref="J238">IF(($F238="Market Rate"),"N/A",
IF(OR($E238&lt;0,$E238=""),"",
IF($E238&lt;7,
IF($F238="50% AMI",INDEX($J$35:$J$41,$E238+1,1),
IF($F238="60% AMI",INDEX($O$35:$O$41,$E238+1,1),"")),
IF($F238="50% AMI",$J$40*(($E238-6)*0.15+1),IF($F238="60% AMI",$O$40*(($E238-5)*0.15+1),"")))))</f>
        <v/>
      </c>
      <c r="K238" s="111">
        <f t="shared" si="46"/>
        <v>0</v>
      </c>
      <c r="L238" s="125" t="str" cm="1">
        <f t="array" ref="L238">IF(($F238="Market Rate"),"N/A",
IF(OR($E238&lt;0,$E238=""),"",
IF($E238&lt;7,
IF($F238="50% AMI",INDEX($K$35:$K$41,$E238+1,1),
IF($F238="60% AMI",INDEX($P$35:$P$41,$E238+1,1),"")),
IF($F238="50% AMI",$K$40*(($E238-6)*0.15+1),IF($F238="60% AMI",$P$40*(($E238-5)*0.15+1),"")))))</f>
        <v/>
      </c>
      <c r="M238" s="70"/>
      <c r="N238" s="70"/>
      <c r="O238" s="70"/>
      <c r="P238" s="70"/>
      <c r="Q238" s="163"/>
      <c r="R238" s="11"/>
      <c r="AC238"/>
      <c r="AD238" s="41" t="e">
        <f>#REF!</f>
        <v>#REF!</v>
      </c>
      <c r="AE238" s="41" t="e">
        <f>#REF!</f>
        <v>#REF!</v>
      </c>
      <c r="AF238" s="41" t="e">
        <f>#REF!</f>
        <v>#REF!</v>
      </c>
      <c r="AG238" s="41" t="e">
        <f>#REF!</f>
        <v>#REF!</v>
      </c>
      <c r="AH238" s="41" t="e">
        <f>#REF!</f>
        <v>#REF!</v>
      </c>
      <c r="AI238" s="41" t="e">
        <f>#REF!</f>
        <v>#REF!</v>
      </c>
      <c r="AJ238" s="41" t="e">
        <f>#REF!</f>
        <v>#REF!</v>
      </c>
      <c r="AK238" s="44" t="e">
        <f>#REF!</f>
        <v>#REF!</v>
      </c>
      <c r="AL238"/>
      <c r="AM238"/>
      <c r="AN238"/>
    </row>
    <row r="239" spans="2:40" s="18" customFormat="1" ht="30" customHeight="1" x14ac:dyDescent="0.4">
      <c r="B239" s="11"/>
      <c r="D239" s="109"/>
      <c r="E239" s="110"/>
      <c r="F239" s="166"/>
      <c r="G239" s="131"/>
      <c r="H239" s="121"/>
      <c r="I239" s="134"/>
      <c r="J239" s="124" t="str" cm="1">
        <f t="array" ref="J239">IF(($F239="Market Rate"),"N/A",
IF(OR($E239&lt;0,$E239=""),"",
IF($E239&lt;7,
IF($F239="50% AMI",INDEX($J$35:$J$41,$E239+1,1),
IF($F239="60% AMI",INDEX($O$35:$O$41,$E239+1,1),"")),
IF($F239="50% AMI",$J$40*(($E239-6)*0.15+1),IF($F239="60% AMI",$O$40*(($E239-5)*0.15+1),"")))))</f>
        <v/>
      </c>
      <c r="K239" s="111">
        <f t="shared" si="46"/>
        <v>0</v>
      </c>
      <c r="L239" s="125" t="str" cm="1">
        <f t="array" ref="L239">IF(($F239="Market Rate"),"N/A",
IF(OR($E239&lt;0,$E239=""),"",
IF($E239&lt;7,
IF($F239="50% AMI",INDEX($K$35:$K$41,$E239+1,1),
IF($F239="60% AMI",INDEX($P$35:$P$41,$E239+1,1),"")),
IF($F239="50% AMI",$K$40*(($E239-6)*0.15+1),IF($F239="60% AMI",$P$40*(($E239-5)*0.15+1),"")))))</f>
        <v/>
      </c>
      <c r="M239" s="70"/>
      <c r="N239" s="70"/>
      <c r="O239" s="70"/>
      <c r="P239" s="70"/>
      <c r="Q239" s="163"/>
      <c r="R239" s="11"/>
      <c r="AC239"/>
      <c r="AD239" s="41" t="e">
        <f>#REF!</f>
        <v>#REF!</v>
      </c>
      <c r="AE239" s="41" t="e">
        <f>#REF!</f>
        <v>#REF!</v>
      </c>
      <c r="AF239" s="41" t="e">
        <f>#REF!</f>
        <v>#REF!</v>
      </c>
      <c r="AG239" s="41" t="e">
        <f>#REF!</f>
        <v>#REF!</v>
      </c>
      <c r="AH239" s="41" t="e">
        <f>#REF!</f>
        <v>#REF!</v>
      </c>
      <c r="AI239" s="41" t="e">
        <f>#REF!</f>
        <v>#REF!</v>
      </c>
      <c r="AJ239" s="41" t="e">
        <f>#REF!</f>
        <v>#REF!</v>
      </c>
      <c r="AK239" s="44" t="e">
        <f>#REF!</f>
        <v>#REF!</v>
      </c>
      <c r="AL239"/>
      <c r="AM239"/>
      <c r="AN239"/>
    </row>
    <row r="240" spans="2:40" s="18" customFormat="1" ht="30" customHeight="1" x14ac:dyDescent="0.4">
      <c r="B240" s="11"/>
      <c r="D240" s="109"/>
      <c r="E240" s="110"/>
      <c r="F240" s="166"/>
      <c r="G240" s="131"/>
      <c r="H240" s="121"/>
      <c r="I240" s="134"/>
      <c r="J240" s="124" t="str" cm="1">
        <f t="array" ref="J240">IF(($F240="Market Rate"),"N/A",
IF(OR($E240&lt;0,$E240=""),"",
IF($E240&lt;7,
IF($F240="50% AMI",INDEX($J$35:$J$41,$E240+1,1),
IF($F240="60% AMI",INDEX($O$35:$O$41,$E240+1,1),"")),
IF($F240="50% AMI",$J$40*(($E240-6)*0.15+1),IF($F240="60% AMI",$O$40*(($E240-5)*0.15+1),"")))))</f>
        <v/>
      </c>
      <c r="K240" s="111">
        <f t="shared" si="46"/>
        <v>0</v>
      </c>
      <c r="L240" s="125" t="str" cm="1">
        <f t="array" ref="L240">IF(($F240="Market Rate"),"N/A",
IF(OR($E240&lt;0,$E240=""),"",
IF($E240&lt;7,
IF($F240="50% AMI",INDEX($K$35:$K$41,$E240+1,1),
IF($F240="60% AMI",INDEX($P$35:$P$41,$E240+1,1),"")),
IF($F240="50% AMI",$K$40*(($E240-6)*0.15+1),IF($F240="60% AMI",$P$40*(($E240-5)*0.15+1),"")))))</f>
        <v/>
      </c>
      <c r="M240" s="70"/>
      <c r="N240" s="70"/>
      <c r="O240" s="70"/>
      <c r="P240" s="70"/>
      <c r="Q240" s="163"/>
      <c r="R240" s="11"/>
      <c r="AC240"/>
      <c r="AD240" s="41" t="e">
        <f>#REF!</f>
        <v>#REF!</v>
      </c>
      <c r="AE240" s="41" t="e">
        <f>#REF!</f>
        <v>#REF!</v>
      </c>
      <c r="AF240" s="41" t="e">
        <f>#REF!</f>
        <v>#REF!</v>
      </c>
      <c r="AG240" s="41" t="e">
        <f>#REF!</f>
        <v>#REF!</v>
      </c>
      <c r="AH240" s="41" t="e">
        <f>#REF!</f>
        <v>#REF!</v>
      </c>
      <c r="AI240" s="41" t="e">
        <f>#REF!</f>
        <v>#REF!</v>
      </c>
      <c r="AJ240" s="41" t="e">
        <f>#REF!</f>
        <v>#REF!</v>
      </c>
      <c r="AK240" s="44" t="e">
        <f>#REF!</f>
        <v>#REF!</v>
      </c>
      <c r="AL240"/>
      <c r="AM240"/>
      <c r="AN240"/>
    </row>
    <row r="241" spans="2:40" s="18" customFormat="1" ht="30" customHeight="1" x14ac:dyDescent="0.4">
      <c r="B241" s="11"/>
      <c r="D241" s="109"/>
      <c r="E241" s="110"/>
      <c r="F241" s="166"/>
      <c r="G241" s="131"/>
      <c r="H241" s="121"/>
      <c r="I241" s="134"/>
      <c r="J241" s="124" t="str" cm="1">
        <f t="array" ref="J241">IF(($F241="Market Rate"),"N/A",
IF(OR($E241&lt;0,$E241=""),"",
IF($E241&lt;7,
IF($F241="50% AMI",INDEX($J$35:$J$41,$E241+1,1),
IF($F241="60% AMI",INDEX($O$35:$O$41,$E241+1,1),"")),
IF($F241="50% AMI",$J$40*(($E241-6)*0.15+1),IF($F241="60% AMI",$O$40*(($E241-5)*0.15+1),"")))))</f>
        <v/>
      </c>
      <c r="K241" s="111">
        <f t="shared" si="46"/>
        <v>0</v>
      </c>
      <c r="L241" s="125" t="str" cm="1">
        <f t="array" ref="L241">IF(($F241="Market Rate"),"N/A",
IF(OR($E241&lt;0,$E241=""),"",
IF($E241&lt;7,
IF($F241="50% AMI",INDEX($K$35:$K$41,$E241+1,1),
IF($F241="60% AMI",INDEX($P$35:$P$41,$E241+1,1),"")),
IF($F241="50% AMI",$K$40*(($E241-6)*0.15+1),IF($F241="60% AMI",$P$40*(($E241-5)*0.15+1),"")))))</f>
        <v/>
      </c>
      <c r="M241" s="70"/>
      <c r="N241" s="70"/>
      <c r="O241" s="70"/>
      <c r="P241" s="70"/>
      <c r="Q241" s="163"/>
      <c r="R241" s="11"/>
      <c r="AC241"/>
      <c r="AD241" s="41" t="e">
        <f>#REF!</f>
        <v>#REF!</v>
      </c>
      <c r="AE241" s="41" t="e">
        <f>#REF!</f>
        <v>#REF!</v>
      </c>
      <c r="AF241" s="41" t="e">
        <f>#REF!</f>
        <v>#REF!</v>
      </c>
      <c r="AG241" s="41" t="e">
        <f>#REF!</f>
        <v>#REF!</v>
      </c>
      <c r="AH241" s="41" t="e">
        <f>#REF!</f>
        <v>#REF!</v>
      </c>
      <c r="AI241" s="41" t="e">
        <f>#REF!</f>
        <v>#REF!</v>
      </c>
      <c r="AJ241" s="41" t="e">
        <f>#REF!</f>
        <v>#REF!</v>
      </c>
      <c r="AK241" s="44" t="e">
        <f>#REF!</f>
        <v>#REF!</v>
      </c>
      <c r="AL241"/>
      <c r="AM241"/>
      <c r="AN241"/>
    </row>
    <row r="242" spans="2:40" s="18" customFormat="1" ht="30" customHeight="1" x14ac:dyDescent="0.4">
      <c r="B242" s="11"/>
      <c r="D242" s="109"/>
      <c r="E242" s="110"/>
      <c r="F242" s="166"/>
      <c r="G242" s="131"/>
      <c r="H242" s="121"/>
      <c r="I242" s="134"/>
      <c r="J242" s="124" t="str" cm="1">
        <f t="array" ref="J242">IF(($F242="Market Rate"),"N/A",
IF(OR($E242&lt;0,$E242=""),"",
IF($E242&lt;7,
IF($F242="50% AMI",INDEX($J$35:$J$41,$E242+1,1),
IF($F242="60% AMI",INDEX($O$35:$O$41,$E242+1,1),"")),
IF($F242="50% AMI",$J$40*(($E242-6)*0.15+1),IF($F242="60% AMI",$O$40*(($E242-5)*0.15+1),"")))))</f>
        <v/>
      </c>
      <c r="K242" s="111">
        <f t="shared" si="46"/>
        <v>0</v>
      </c>
      <c r="L242" s="125" t="str" cm="1">
        <f t="array" ref="L242">IF(($F242="Market Rate"),"N/A",
IF(OR($E242&lt;0,$E242=""),"",
IF($E242&lt;7,
IF($F242="50% AMI",INDEX($K$35:$K$41,$E242+1,1),
IF($F242="60% AMI",INDEX($P$35:$P$41,$E242+1,1),"")),
IF($F242="50% AMI",$K$40*(($E242-6)*0.15+1),IF($F242="60% AMI",$P$40*(($E242-5)*0.15+1),"")))))</f>
        <v/>
      </c>
      <c r="M242" s="70"/>
      <c r="N242" s="70"/>
      <c r="O242" s="70"/>
      <c r="P242" s="70"/>
      <c r="Q242" s="163"/>
      <c r="R242" s="11"/>
      <c r="AC242"/>
      <c r="AD242" s="41" t="e">
        <f>#REF!</f>
        <v>#REF!</v>
      </c>
      <c r="AE242" s="41" t="e">
        <f>#REF!</f>
        <v>#REF!</v>
      </c>
      <c r="AF242" s="41" t="e">
        <f>#REF!</f>
        <v>#REF!</v>
      </c>
      <c r="AG242" s="41" t="e">
        <f>#REF!</f>
        <v>#REF!</v>
      </c>
      <c r="AH242" s="41" t="e">
        <f>#REF!</f>
        <v>#REF!</v>
      </c>
      <c r="AI242" s="41" t="e">
        <f>#REF!</f>
        <v>#REF!</v>
      </c>
      <c r="AJ242" s="41" t="e">
        <f>#REF!</f>
        <v>#REF!</v>
      </c>
      <c r="AK242" s="44" t="e">
        <f>#REF!</f>
        <v>#REF!</v>
      </c>
      <c r="AL242"/>
      <c r="AM242"/>
      <c r="AN242"/>
    </row>
    <row r="243" spans="2:40" s="18" customFormat="1" ht="30" customHeight="1" x14ac:dyDescent="0.4">
      <c r="B243" s="11"/>
      <c r="D243" s="109"/>
      <c r="E243" s="110"/>
      <c r="F243" s="166"/>
      <c r="G243" s="131"/>
      <c r="H243" s="121"/>
      <c r="I243" s="134"/>
      <c r="J243" s="124" t="str" cm="1">
        <f t="array" ref="J243">IF(($F243="Market Rate"),"N/A",
IF(OR($E243&lt;0,$E243=""),"",
IF($E243&lt;7,
IF($F243="50% AMI",INDEX($J$35:$J$41,$E243+1,1),
IF($F243="60% AMI",INDEX($O$35:$O$41,$E243+1,1),"")),
IF($F243="50% AMI",$J$40*(($E243-6)*0.15+1),IF($F243="60% AMI",$O$40*(($E243-5)*0.15+1),"")))))</f>
        <v/>
      </c>
      <c r="K243" s="111">
        <f t="shared" si="46"/>
        <v>0</v>
      </c>
      <c r="L243" s="125" t="str" cm="1">
        <f t="array" ref="L243">IF(($F243="Market Rate"),"N/A",
IF(OR($E243&lt;0,$E243=""),"",
IF($E243&lt;7,
IF($F243="50% AMI",INDEX($K$35:$K$41,$E243+1,1),
IF($F243="60% AMI",INDEX($P$35:$P$41,$E243+1,1),"")),
IF($F243="50% AMI",$K$40*(($E243-6)*0.15+1),IF($F243="60% AMI",$P$40*(($E243-5)*0.15+1),"")))))</f>
        <v/>
      </c>
      <c r="M243" s="70"/>
      <c r="N243" s="70"/>
      <c r="O243" s="70"/>
      <c r="P243" s="70"/>
      <c r="Q243" s="163"/>
      <c r="R243" s="11"/>
      <c r="AC243"/>
      <c r="AD243" s="41" t="e">
        <f>#REF!</f>
        <v>#REF!</v>
      </c>
      <c r="AE243" s="41" t="e">
        <f>#REF!</f>
        <v>#REF!</v>
      </c>
      <c r="AF243" s="41" t="e">
        <f>#REF!</f>
        <v>#REF!</v>
      </c>
      <c r="AG243" s="41" t="e">
        <f>#REF!</f>
        <v>#REF!</v>
      </c>
      <c r="AH243" s="41" t="e">
        <f>#REF!</f>
        <v>#REF!</v>
      </c>
      <c r="AI243" s="41" t="e">
        <f>#REF!</f>
        <v>#REF!</v>
      </c>
      <c r="AJ243" s="41" t="e">
        <f>#REF!</f>
        <v>#REF!</v>
      </c>
      <c r="AK243" s="44" t="e">
        <f>#REF!</f>
        <v>#REF!</v>
      </c>
      <c r="AL243"/>
      <c r="AM243"/>
      <c r="AN243"/>
    </row>
    <row r="244" spans="2:40" s="18" customFormat="1" ht="30" customHeight="1" x14ac:dyDescent="0.4">
      <c r="B244" s="11"/>
      <c r="D244" s="109"/>
      <c r="E244" s="110"/>
      <c r="F244" s="166"/>
      <c r="G244" s="131"/>
      <c r="H244" s="121"/>
      <c r="I244" s="134"/>
      <c r="J244" s="124" t="str" cm="1">
        <f t="array" ref="J244">IF(($F244="Market Rate"),"N/A",
IF(OR($E244&lt;0,$E244=""),"",
IF($E244&lt;7,
IF($F244="50% AMI",INDEX($J$35:$J$41,$E244+1,1),
IF($F244="60% AMI",INDEX($O$35:$O$41,$E244+1,1),"")),
IF($F244="50% AMI",$J$40*(($E244-6)*0.15+1),IF($F244="60% AMI",$O$40*(($E244-5)*0.15+1),"")))))</f>
        <v/>
      </c>
      <c r="K244" s="111">
        <f t="shared" si="46"/>
        <v>0</v>
      </c>
      <c r="L244" s="125" t="str" cm="1">
        <f t="array" ref="L244">IF(($F244="Market Rate"),"N/A",
IF(OR($E244&lt;0,$E244=""),"",
IF($E244&lt;7,
IF($F244="50% AMI",INDEX($K$35:$K$41,$E244+1,1),
IF($F244="60% AMI",INDEX($P$35:$P$41,$E244+1,1),"")),
IF($F244="50% AMI",$K$40*(($E244-6)*0.15+1),IF($F244="60% AMI",$P$40*(($E244-5)*0.15+1),"")))))</f>
        <v/>
      </c>
      <c r="M244" s="70"/>
      <c r="N244" s="70"/>
      <c r="O244" s="70"/>
      <c r="P244" s="70"/>
      <c r="Q244" s="163"/>
      <c r="R244" s="11"/>
      <c r="AC244"/>
      <c r="AD244" s="41" t="e">
        <f>#REF!</f>
        <v>#REF!</v>
      </c>
      <c r="AE244" s="41" t="e">
        <f>#REF!</f>
        <v>#REF!</v>
      </c>
      <c r="AF244" s="41" t="e">
        <f>#REF!</f>
        <v>#REF!</v>
      </c>
      <c r="AG244" s="41" t="e">
        <f>#REF!</f>
        <v>#REF!</v>
      </c>
      <c r="AH244" s="41" t="e">
        <f>#REF!</f>
        <v>#REF!</v>
      </c>
      <c r="AI244" s="41" t="e">
        <f>#REF!</f>
        <v>#REF!</v>
      </c>
      <c r="AJ244" s="41" t="e">
        <f>#REF!</f>
        <v>#REF!</v>
      </c>
      <c r="AK244" s="44" t="e">
        <f>#REF!</f>
        <v>#REF!</v>
      </c>
      <c r="AL244"/>
      <c r="AM244"/>
      <c r="AN244"/>
    </row>
    <row r="245" spans="2:40" s="18" customFormat="1" ht="30" customHeight="1" x14ac:dyDescent="0.4">
      <c r="B245" s="11"/>
      <c r="D245" s="109"/>
      <c r="E245" s="110"/>
      <c r="F245" s="166"/>
      <c r="G245" s="131"/>
      <c r="H245" s="121"/>
      <c r="I245" s="134"/>
      <c r="J245" s="124" t="str" cm="1">
        <f t="array" ref="J245">IF(($F245="Market Rate"),"N/A",
IF(OR($E245&lt;0,$E245=""),"",
IF($E245&lt;7,
IF($F245="50% AMI",INDEX($J$35:$J$41,$E245+1,1),
IF($F245="60% AMI",INDEX($O$35:$O$41,$E245+1,1),"")),
IF($F245="50% AMI",$J$40*(($E245-6)*0.15+1),IF($F245="60% AMI",$O$40*(($E245-5)*0.15+1),"")))))</f>
        <v/>
      </c>
      <c r="K245" s="111">
        <f t="shared" si="46"/>
        <v>0</v>
      </c>
      <c r="L245" s="125" t="str" cm="1">
        <f t="array" ref="L245">IF(($F245="Market Rate"),"N/A",
IF(OR($E245&lt;0,$E245=""),"",
IF($E245&lt;7,
IF($F245="50% AMI",INDEX($K$35:$K$41,$E245+1,1),
IF($F245="60% AMI",INDEX($P$35:$P$41,$E245+1,1),"")),
IF($F245="50% AMI",$K$40*(($E245-6)*0.15+1),IF($F245="60% AMI",$P$40*(($E245-5)*0.15+1),"")))))</f>
        <v/>
      </c>
      <c r="M245" s="70"/>
      <c r="N245" s="70"/>
      <c r="O245" s="70"/>
      <c r="P245" s="70"/>
      <c r="Q245" s="163"/>
      <c r="R245" s="11"/>
      <c r="AC245"/>
      <c r="AD245" s="41" t="e">
        <f>#REF!</f>
        <v>#REF!</v>
      </c>
      <c r="AE245" s="41" t="e">
        <f>#REF!</f>
        <v>#REF!</v>
      </c>
      <c r="AF245" s="41" t="e">
        <f>#REF!</f>
        <v>#REF!</v>
      </c>
      <c r="AG245" s="41" t="e">
        <f>#REF!</f>
        <v>#REF!</v>
      </c>
      <c r="AH245" s="41" t="e">
        <f>#REF!</f>
        <v>#REF!</v>
      </c>
      <c r="AI245" s="41" t="e">
        <f>#REF!</f>
        <v>#REF!</v>
      </c>
      <c r="AJ245" s="41" t="e">
        <f>#REF!</f>
        <v>#REF!</v>
      </c>
      <c r="AK245" s="44" t="e">
        <f>#REF!</f>
        <v>#REF!</v>
      </c>
      <c r="AL245"/>
      <c r="AM245"/>
      <c r="AN245"/>
    </row>
    <row r="246" spans="2:40" s="18" customFormat="1" ht="30" customHeight="1" x14ac:dyDescent="0.4">
      <c r="B246" s="11"/>
      <c r="D246" s="109"/>
      <c r="E246" s="110"/>
      <c r="F246" s="166"/>
      <c r="G246" s="131"/>
      <c r="H246" s="121"/>
      <c r="I246" s="134"/>
      <c r="J246" s="124" t="str" cm="1">
        <f t="array" ref="J246">IF(($F246="Market Rate"),"N/A",
IF(OR($E246&lt;0,$E246=""),"",
IF($E246&lt;7,
IF($F246="50% AMI",INDEX($J$35:$J$41,$E246+1,1),
IF($F246="60% AMI",INDEX($O$35:$O$41,$E246+1,1),"")),
IF($F246="50% AMI",$J$40*(($E246-6)*0.15+1),IF($F246="60% AMI",$O$40*(($E246-5)*0.15+1),"")))))</f>
        <v/>
      </c>
      <c r="K246" s="111">
        <f t="shared" si="46"/>
        <v>0</v>
      </c>
      <c r="L246" s="125" t="str" cm="1">
        <f t="array" ref="L246">IF(($F246="Market Rate"),"N/A",
IF(OR($E246&lt;0,$E246=""),"",
IF($E246&lt;7,
IF($F246="50% AMI",INDEX($K$35:$K$41,$E246+1,1),
IF($F246="60% AMI",INDEX($P$35:$P$41,$E246+1,1),"")),
IF($F246="50% AMI",$K$40*(($E246-6)*0.15+1),IF($F246="60% AMI",$P$40*(($E246-5)*0.15+1),"")))))</f>
        <v/>
      </c>
      <c r="M246" s="70"/>
      <c r="N246" s="70"/>
      <c r="O246" s="70"/>
      <c r="P246" s="70"/>
      <c r="Q246" s="163"/>
      <c r="R246" s="11"/>
      <c r="AC246"/>
      <c r="AD246" s="41" t="e">
        <f>#REF!</f>
        <v>#REF!</v>
      </c>
      <c r="AE246" s="41" t="e">
        <f>#REF!</f>
        <v>#REF!</v>
      </c>
      <c r="AF246" s="41" t="e">
        <f>#REF!</f>
        <v>#REF!</v>
      </c>
      <c r="AG246" s="41" t="e">
        <f>#REF!</f>
        <v>#REF!</v>
      </c>
      <c r="AH246" s="41" t="e">
        <f>#REF!</f>
        <v>#REF!</v>
      </c>
      <c r="AI246" s="41" t="e">
        <f>#REF!</f>
        <v>#REF!</v>
      </c>
      <c r="AJ246" s="41" t="e">
        <f>#REF!</f>
        <v>#REF!</v>
      </c>
      <c r="AK246" s="44" t="e">
        <f>#REF!</f>
        <v>#REF!</v>
      </c>
      <c r="AL246"/>
      <c r="AM246"/>
      <c r="AN246"/>
    </row>
    <row r="247" spans="2:40" s="18" customFormat="1" ht="30" customHeight="1" x14ac:dyDescent="0.4">
      <c r="B247" s="11"/>
      <c r="D247" s="109"/>
      <c r="E247" s="110"/>
      <c r="F247" s="166"/>
      <c r="G247" s="131"/>
      <c r="H247" s="121"/>
      <c r="I247" s="134"/>
      <c r="J247" s="124" t="str" cm="1">
        <f t="array" ref="J247">IF(($F247="Market Rate"),"N/A",
IF(OR($E247&lt;0,$E247=""),"",
IF($E247&lt;7,
IF($F247="50% AMI",INDEX($J$35:$J$41,$E247+1,1),
IF($F247="60% AMI",INDEX($O$35:$O$41,$E247+1,1),"")),
IF($F247="50% AMI",$J$40*(($E247-6)*0.15+1),IF($F247="60% AMI",$O$40*(($E247-5)*0.15+1),"")))))</f>
        <v/>
      </c>
      <c r="K247" s="111">
        <f t="shared" si="46"/>
        <v>0</v>
      </c>
      <c r="L247" s="125" t="str" cm="1">
        <f t="array" ref="L247">IF(($F247="Market Rate"),"N/A",
IF(OR($E247&lt;0,$E247=""),"",
IF($E247&lt;7,
IF($F247="50% AMI",INDEX($K$35:$K$41,$E247+1,1),
IF($F247="60% AMI",INDEX($P$35:$P$41,$E247+1,1),"")),
IF($F247="50% AMI",$K$40*(($E247-6)*0.15+1),IF($F247="60% AMI",$P$40*(($E247-5)*0.15+1),"")))))</f>
        <v/>
      </c>
      <c r="M247" s="70"/>
      <c r="N247" s="70"/>
      <c r="O247" s="70"/>
      <c r="P247" s="70"/>
      <c r="Q247" s="163"/>
      <c r="R247" s="11"/>
      <c r="AC247"/>
      <c r="AD247" s="41" t="e">
        <f>#REF!</f>
        <v>#REF!</v>
      </c>
      <c r="AE247" s="41" t="e">
        <f>#REF!</f>
        <v>#REF!</v>
      </c>
      <c r="AF247" s="41" t="e">
        <f>#REF!</f>
        <v>#REF!</v>
      </c>
      <c r="AG247" s="41" t="e">
        <f>#REF!</f>
        <v>#REF!</v>
      </c>
      <c r="AH247" s="41" t="e">
        <f>#REF!</f>
        <v>#REF!</v>
      </c>
      <c r="AI247" s="41" t="e">
        <f>#REF!</f>
        <v>#REF!</v>
      </c>
      <c r="AJ247" s="41" t="e">
        <f>#REF!</f>
        <v>#REF!</v>
      </c>
      <c r="AK247" s="44" t="e">
        <f>#REF!</f>
        <v>#REF!</v>
      </c>
      <c r="AL247"/>
      <c r="AM247"/>
      <c r="AN247"/>
    </row>
    <row r="248" spans="2:40" s="18" customFormat="1" ht="30" customHeight="1" x14ac:dyDescent="0.4">
      <c r="B248" s="11"/>
      <c r="D248" s="109"/>
      <c r="E248" s="110"/>
      <c r="F248" s="166"/>
      <c r="G248" s="131"/>
      <c r="H248" s="121"/>
      <c r="I248" s="134"/>
      <c r="J248" s="124" t="str" cm="1">
        <f t="array" ref="J248">IF(($F248="Market Rate"),"N/A",
IF(OR($E248&lt;0,$E248=""),"",
IF($E248&lt;7,
IF($F248="50% AMI",INDEX($J$35:$J$41,$E248+1,1),
IF($F248="60% AMI",INDEX($O$35:$O$41,$E248+1,1),"")),
IF($F248="50% AMI",$J$40*(($E248-6)*0.15+1),IF($F248="60% AMI",$O$40*(($E248-5)*0.15+1),"")))))</f>
        <v/>
      </c>
      <c r="K248" s="111">
        <f t="shared" si="46"/>
        <v>0</v>
      </c>
      <c r="L248" s="125" t="str" cm="1">
        <f t="array" ref="L248">IF(($F248="Market Rate"),"N/A",
IF(OR($E248&lt;0,$E248=""),"",
IF($E248&lt;7,
IF($F248="50% AMI",INDEX($K$35:$K$41,$E248+1,1),
IF($F248="60% AMI",INDEX($P$35:$P$41,$E248+1,1),"")),
IF($F248="50% AMI",$K$40*(($E248-6)*0.15+1),IF($F248="60% AMI",$P$40*(($E248-5)*0.15+1),"")))))</f>
        <v/>
      </c>
      <c r="M248" s="70"/>
      <c r="N248" s="70"/>
      <c r="O248" s="70"/>
      <c r="P248" s="70"/>
      <c r="Q248" s="163"/>
      <c r="R248" s="11"/>
      <c r="AC248"/>
      <c r="AD248" s="41" t="e">
        <f>#REF!</f>
        <v>#REF!</v>
      </c>
      <c r="AE248" s="41" t="e">
        <f>#REF!</f>
        <v>#REF!</v>
      </c>
      <c r="AF248" s="41" t="e">
        <f>#REF!</f>
        <v>#REF!</v>
      </c>
      <c r="AG248" s="41" t="e">
        <f>#REF!</f>
        <v>#REF!</v>
      </c>
      <c r="AH248" s="41" t="e">
        <f>#REF!</f>
        <v>#REF!</v>
      </c>
      <c r="AI248" s="41" t="e">
        <f>#REF!</f>
        <v>#REF!</v>
      </c>
      <c r="AJ248" s="41" t="e">
        <f>#REF!</f>
        <v>#REF!</v>
      </c>
      <c r="AK248" s="44" t="e">
        <f>#REF!</f>
        <v>#REF!</v>
      </c>
      <c r="AL248"/>
      <c r="AM248"/>
      <c r="AN248"/>
    </row>
    <row r="249" spans="2:40" s="18" customFormat="1" ht="30" customHeight="1" x14ac:dyDescent="0.4">
      <c r="B249" s="11"/>
      <c r="D249" s="109"/>
      <c r="E249" s="110"/>
      <c r="F249" s="166"/>
      <c r="G249" s="131"/>
      <c r="H249" s="121"/>
      <c r="I249" s="134"/>
      <c r="J249" s="124" t="str" cm="1">
        <f t="array" ref="J249">IF(($F249="Market Rate"),"N/A",
IF(OR($E249&lt;0,$E249=""),"",
IF($E249&lt;7,
IF($F249="50% AMI",INDEX($J$35:$J$41,$E249+1,1),
IF($F249="60% AMI",INDEX($O$35:$O$41,$E249+1,1),"")),
IF($F249="50% AMI",$J$40*(($E249-6)*0.15+1),IF($F249="60% AMI",$O$40*(($E249-5)*0.15+1),"")))))</f>
        <v/>
      </c>
      <c r="K249" s="111">
        <f t="shared" si="46"/>
        <v>0</v>
      </c>
      <c r="L249" s="125" t="str" cm="1">
        <f t="array" ref="L249">IF(($F249="Market Rate"),"N/A",
IF(OR($E249&lt;0,$E249=""),"",
IF($E249&lt;7,
IF($F249="50% AMI",INDEX($K$35:$K$41,$E249+1,1),
IF($F249="60% AMI",INDEX($P$35:$P$41,$E249+1,1),"")),
IF($F249="50% AMI",$K$40*(($E249-6)*0.15+1),IF($F249="60% AMI",$P$40*(($E249-5)*0.15+1),"")))))</f>
        <v/>
      </c>
      <c r="M249" s="70"/>
      <c r="N249" s="70"/>
      <c r="O249" s="70"/>
      <c r="P249" s="70"/>
      <c r="Q249" s="163"/>
      <c r="R249" s="11"/>
      <c r="AC249"/>
      <c r="AD249" s="41" t="e">
        <f>#REF!</f>
        <v>#REF!</v>
      </c>
      <c r="AE249" s="41" t="e">
        <f>#REF!</f>
        <v>#REF!</v>
      </c>
      <c r="AF249" s="41" t="e">
        <f>#REF!</f>
        <v>#REF!</v>
      </c>
      <c r="AG249" s="41" t="e">
        <f>#REF!</f>
        <v>#REF!</v>
      </c>
      <c r="AH249" s="41" t="e">
        <f>#REF!</f>
        <v>#REF!</v>
      </c>
      <c r="AI249" s="41" t="e">
        <f>#REF!</f>
        <v>#REF!</v>
      </c>
      <c r="AJ249" s="41" t="e">
        <f>#REF!</f>
        <v>#REF!</v>
      </c>
      <c r="AK249" s="44" t="e">
        <f>#REF!</f>
        <v>#REF!</v>
      </c>
      <c r="AL249"/>
      <c r="AM249"/>
      <c r="AN249"/>
    </row>
    <row r="250" spans="2:40" s="18" customFormat="1" ht="30" customHeight="1" x14ac:dyDescent="0.4">
      <c r="B250" s="11"/>
      <c r="D250" s="109"/>
      <c r="E250" s="110"/>
      <c r="F250" s="166"/>
      <c r="G250" s="131"/>
      <c r="H250" s="121"/>
      <c r="I250" s="134"/>
      <c r="J250" s="124" t="str" cm="1">
        <f t="array" ref="J250">IF(($F250="Market Rate"),"N/A",
IF(OR($E250&lt;0,$E250=""),"",
IF($E250&lt;7,
IF($F250="50% AMI",INDEX($J$35:$J$41,$E250+1,1),
IF($F250="60% AMI",INDEX($O$35:$O$41,$E250+1,1),"")),
IF($F250="50% AMI",$J$40*(($E250-6)*0.15+1),IF($F250="60% AMI",$O$40*(($E250-5)*0.15+1),"")))))</f>
        <v/>
      </c>
      <c r="K250" s="111">
        <f t="shared" si="46"/>
        <v>0</v>
      </c>
      <c r="L250" s="125" t="str" cm="1">
        <f t="array" ref="L250">IF(($F250="Market Rate"),"N/A",
IF(OR($E250&lt;0,$E250=""),"",
IF($E250&lt;7,
IF($F250="50% AMI",INDEX($K$35:$K$41,$E250+1,1),
IF($F250="60% AMI",INDEX($P$35:$P$41,$E250+1,1),"")),
IF($F250="50% AMI",$K$40*(($E250-6)*0.15+1),IF($F250="60% AMI",$P$40*(($E250-5)*0.15+1),"")))))</f>
        <v/>
      </c>
      <c r="M250" s="70"/>
      <c r="N250" s="70"/>
      <c r="O250" s="70"/>
      <c r="P250" s="70"/>
      <c r="Q250" s="163"/>
      <c r="R250" s="11"/>
      <c r="AC250"/>
      <c r="AD250" s="41" t="e">
        <f>#REF!</f>
        <v>#REF!</v>
      </c>
      <c r="AE250" s="41" t="e">
        <f>#REF!</f>
        <v>#REF!</v>
      </c>
      <c r="AF250" s="41" t="e">
        <f>#REF!</f>
        <v>#REF!</v>
      </c>
      <c r="AG250" s="41" t="e">
        <f>#REF!</f>
        <v>#REF!</v>
      </c>
      <c r="AH250" s="41" t="e">
        <f>#REF!</f>
        <v>#REF!</v>
      </c>
      <c r="AI250" s="41" t="e">
        <f>#REF!</f>
        <v>#REF!</v>
      </c>
      <c r="AJ250" s="41" t="e">
        <f>#REF!</f>
        <v>#REF!</v>
      </c>
      <c r="AK250" s="44" t="e">
        <f>#REF!</f>
        <v>#REF!</v>
      </c>
      <c r="AL250"/>
      <c r="AM250"/>
      <c r="AN250"/>
    </row>
    <row r="251" spans="2:40" s="18" customFormat="1" ht="30" customHeight="1" x14ac:dyDescent="0.4">
      <c r="B251" s="11"/>
      <c r="D251" s="109"/>
      <c r="E251" s="110"/>
      <c r="F251" s="166"/>
      <c r="G251" s="131"/>
      <c r="H251" s="121"/>
      <c r="I251" s="134"/>
      <c r="J251" s="124" t="str" cm="1">
        <f t="array" ref="J251">IF(($F251="Market Rate"),"N/A",
IF(OR($E251&lt;0,$E251=""),"",
IF($E251&lt;7,
IF($F251="50% AMI",INDEX($J$35:$J$41,$E251+1,1),
IF($F251="60% AMI",INDEX($O$35:$O$41,$E251+1,1),"")),
IF($F251="50% AMI",$J$40*(($E251-6)*0.15+1),IF($F251="60% AMI",$O$40*(($E251-5)*0.15+1),"")))))</f>
        <v/>
      </c>
      <c r="K251" s="111">
        <f t="shared" si="46"/>
        <v>0</v>
      </c>
      <c r="L251" s="125" t="str" cm="1">
        <f t="array" ref="L251">IF(($F251="Market Rate"),"N/A",
IF(OR($E251&lt;0,$E251=""),"",
IF($E251&lt;7,
IF($F251="50% AMI",INDEX($K$35:$K$41,$E251+1,1),
IF($F251="60% AMI",INDEX($P$35:$P$41,$E251+1,1),"")),
IF($F251="50% AMI",$K$40*(($E251-6)*0.15+1),IF($F251="60% AMI",$P$40*(($E251-5)*0.15+1),"")))))</f>
        <v/>
      </c>
      <c r="M251" s="70"/>
      <c r="N251" s="70"/>
      <c r="O251" s="70"/>
      <c r="P251" s="70"/>
      <c r="Q251" s="163"/>
      <c r="R251" s="11"/>
      <c r="AC251"/>
      <c r="AD251" s="41" t="e">
        <f>#REF!</f>
        <v>#REF!</v>
      </c>
      <c r="AE251" s="41" t="e">
        <f>#REF!</f>
        <v>#REF!</v>
      </c>
      <c r="AF251" s="41" t="e">
        <f>#REF!</f>
        <v>#REF!</v>
      </c>
      <c r="AG251" s="41" t="e">
        <f>#REF!</f>
        <v>#REF!</v>
      </c>
      <c r="AH251" s="41" t="e">
        <f>#REF!</f>
        <v>#REF!</v>
      </c>
      <c r="AI251" s="41" t="e">
        <f>#REF!</f>
        <v>#REF!</v>
      </c>
      <c r="AJ251" s="41" t="e">
        <f>#REF!</f>
        <v>#REF!</v>
      </c>
      <c r="AK251" s="44" t="e">
        <f>#REF!</f>
        <v>#REF!</v>
      </c>
      <c r="AL251"/>
      <c r="AM251"/>
      <c r="AN251"/>
    </row>
    <row r="252" spans="2:40" s="18" customFormat="1" ht="30" customHeight="1" x14ac:dyDescent="0.4">
      <c r="B252" s="11"/>
      <c r="D252" s="109"/>
      <c r="E252" s="110"/>
      <c r="F252" s="166"/>
      <c r="G252" s="131"/>
      <c r="H252" s="121"/>
      <c r="I252" s="134"/>
      <c r="J252" s="124" t="str" cm="1">
        <f t="array" ref="J252">IF(($F252="Market Rate"),"N/A",
IF(OR($E252&lt;0,$E252=""),"",
IF($E252&lt;7,
IF($F252="50% AMI",INDEX($J$35:$J$41,$E252+1,1),
IF($F252="60% AMI",INDEX($O$35:$O$41,$E252+1,1),"")),
IF($F252="50% AMI",$J$40*(($E252-6)*0.15+1),IF($F252="60% AMI",$O$40*(($E252-5)*0.15+1),"")))))</f>
        <v/>
      </c>
      <c r="K252" s="111">
        <f t="shared" si="46"/>
        <v>0</v>
      </c>
      <c r="L252" s="125" t="str" cm="1">
        <f t="array" ref="L252">IF(($F252="Market Rate"),"N/A",
IF(OR($E252&lt;0,$E252=""),"",
IF($E252&lt;7,
IF($F252="50% AMI",INDEX($K$35:$K$41,$E252+1,1),
IF($F252="60% AMI",INDEX($P$35:$P$41,$E252+1,1),"")),
IF($F252="50% AMI",$K$40*(($E252-6)*0.15+1),IF($F252="60% AMI",$P$40*(($E252-5)*0.15+1),"")))))</f>
        <v/>
      </c>
      <c r="M252" s="70"/>
      <c r="N252" s="70"/>
      <c r="O252" s="70"/>
      <c r="P252" s="70"/>
      <c r="Q252" s="163"/>
      <c r="R252" s="11"/>
      <c r="AC252"/>
      <c r="AD252" s="41" t="e">
        <f>#REF!</f>
        <v>#REF!</v>
      </c>
      <c r="AE252" s="41" t="e">
        <f>#REF!</f>
        <v>#REF!</v>
      </c>
      <c r="AF252" s="41" t="e">
        <f>#REF!</f>
        <v>#REF!</v>
      </c>
      <c r="AG252" s="41" t="e">
        <f>#REF!</f>
        <v>#REF!</v>
      </c>
      <c r="AH252" s="41" t="e">
        <f>#REF!</f>
        <v>#REF!</v>
      </c>
      <c r="AI252" s="41" t="e">
        <f>#REF!</f>
        <v>#REF!</v>
      </c>
      <c r="AJ252" s="41" t="e">
        <f>#REF!</f>
        <v>#REF!</v>
      </c>
      <c r="AK252" s="44" t="e">
        <f>#REF!</f>
        <v>#REF!</v>
      </c>
      <c r="AL252"/>
      <c r="AM252"/>
      <c r="AN252"/>
    </row>
    <row r="253" spans="2:40" s="18" customFormat="1" ht="30" customHeight="1" x14ac:dyDescent="0.4">
      <c r="B253" s="11"/>
      <c r="D253" s="109"/>
      <c r="E253" s="110"/>
      <c r="F253" s="166"/>
      <c r="G253" s="131"/>
      <c r="H253" s="121"/>
      <c r="I253" s="134"/>
      <c r="J253" s="124" t="str" cm="1">
        <f t="array" ref="J253">IF(($F253="Market Rate"),"N/A",
IF(OR($E253&lt;0,$E253=""),"",
IF($E253&lt;7,
IF($F253="50% AMI",INDEX($J$35:$J$41,$E253+1,1),
IF($F253="60% AMI",INDEX($O$35:$O$41,$E253+1,1),"")),
IF($F253="50% AMI",$J$40*(($E253-6)*0.15+1),IF($F253="60% AMI",$O$40*(($E253-5)*0.15+1),"")))))</f>
        <v/>
      </c>
      <c r="K253" s="111">
        <f t="shared" si="46"/>
        <v>0</v>
      </c>
      <c r="L253" s="125" t="str" cm="1">
        <f t="array" ref="L253">IF(($F253="Market Rate"),"N/A",
IF(OR($E253&lt;0,$E253=""),"",
IF($E253&lt;7,
IF($F253="50% AMI",INDEX($K$35:$K$41,$E253+1,1),
IF($F253="60% AMI",INDEX($P$35:$P$41,$E253+1,1),"")),
IF($F253="50% AMI",$K$40*(($E253-6)*0.15+1),IF($F253="60% AMI",$P$40*(($E253-5)*0.15+1),"")))))</f>
        <v/>
      </c>
      <c r="M253" s="70"/>
      <c r="N253" s="70"/>
      <c r="O253" s="70"/>
      <c r="P253" s="70"/>
      <c r="Q253" s="163"/>
      <c r="R253" s="11"/>
      <c r="AC253"/>
      <c r="AD253" s="41" t="e">
        <f>#REF!</f>
        <v>#REF!</v>
      </c>
      <c r="AE253" s="41" t="e">
        <f>#REF!</f>
        <v>#REF!</v>
      </c>
      <c r="AF253" s="41" t="e">
        <f>#REF!</f>
        <v>#REF!</v>
      </c>
      <c r="AG253" s="41" t="e">
        <f>#REF!</f>
        <v>#REF!</v>
      </c>
      <c r="AH253" s="41" t="e">
        <f>#REF!</f>
        <v>#REF!</v>
      </c>
      <c r="AI253" s="41" t="e">
        <f>#REF!</f>
        <v>#REF!</v>
      </c>
      <c r="AJ253" s="41" t="e">
        <f>#REF!</f>
        <v>#REF!</v>
      </c>
      <c r="AK253" s="44" t="e">
        <f>#REF!</f>
        <v>#REF!</v>
      </c>
      <c r="AL253"/>
      <c r="AM253"/>
      <c r="AN253"/>
    </row>
    <row r="254" spans="2:40" s="18" customFormat="1" ht="30" customHeight="1" x14ac:dyDescent="0.4">
      <c r="B254" s="11"/>
      <c r="D254" s="109"/>
      <c r="E254" s="110"/>
      <c r="F254" s="166"/>
      <c r="G254" s="131"/>
      <c r="H254" s="121"/>
      <c r="I254" s="134"/>
      <c r="J254" s="124" t="str" cm="1">
        <f t="array" ref="J254">IF(($F254="Market Rate"),"N/A",
IF(OR($E254&lt;0,$E254=""),"",
IF($E254&lt;7,
IF($F254="50% AMI",INDEX($J$35:$J$41,$E254+1,1),
IF($F254="60% AMI",INDEX($O$35:$O$41,$E254+1,1),"")),
IF($F254="50% AMI",$J$40*(($E254-6)*0.15+1),IF($F254="60% AMI",$O$40*(($E254-5)*0.15+1),"")))))</f>
        <v/>
      </c>
      <c r="K254" s="111">
        <f t="shared" si="46"/>
        <v>0</v>
      </c>
      <c r="L254" s="125" t="str" cm="1">
        <f t="array" ref="L254">IF(($F254="Market Rate"),"N/A",
IF(OR($E254&lt;0,$E254=""),"",
IF($E254&lt;7,
IF($F254="50% AMI",INDEX($K$35:$K$41,$E254+1,1),
IF($F254="60% AMI",INDEX($P$35:$P$41,$E254+1,1),"")),
IF($F254="50% AMI",$K$40*(($E254-6)*0.15+1),IF($F254="60% AMI",$P$40*(($E254-5)*0.15+1),"")))))</f>
        <v/>
      </c>
      <c r="M254" s="70"/>
      <c r="N254" s="70"/>
      <c r="O254" s="70"/>
      <c r="P254" s="70"/>
      <c r="Q254" s="163"/>
      <c r="R254" s="11"/>
      <c r="AC254"/>
      <c r="AD254" s="41" t="e">
        <f>#REF!</f>
        <v>#REF!</v>
      </c>
      <c r="AE254" s="41" t="e">
        <f>#REF!</f>
        <v>#REF!</v>
      </c>
      <c r="AF254" s="41" t="e">
        <f>#REF!</f>
        <v>#REF!</v>
      </c>
      <c r="AG254" s="41" t="e">
        <f>#REF!</f>
        <v>#REF!</v>
      </c>
      <c r="AH254" s="41" t="e">
        <f>#REF!</f>
        <v>#REF!</v>
      </c>
      <c r="AI254" s="41" t="e">
        <f>#REF!</f>
        <v>#REF!</v>
      </c>
      <c r="AJ254" s="41" t="e">
        <f>#REF!</f>
        <v>#REF!</v>
      </c>
      <c r="AK254" s="44" t="e">
        <f>#REF!</f>
        <v>#REF!</v>
      </c>
      <c r="AL254"/>
      <c r="AM254"/>
      <c r="AN254"/>
    </row>
    <row r="255" spans="2:40" s="18" customFormat="1" ht="30" customHeight="1" x14ac:dyDescent="0.4">
      <c r="B255" s="11"/>
      <c r="C255" s="135"/>
      <c r="D255" s="109"/>
      <c r="E255" s="110"/>
      <c r="F255" s="166"/>
      <c r="G255" s="131"/>
      <c r="H255" s="121"/>
      <c r="I255" s="134"/>
      <c r="J255" s="124" t="str" cm="1">
        <f t="array" ref="J255">IF(($F255="Market Rate"),"N/A",
IF(OR($E255&lt;0,$E255=""),"",
IF($E255&lt;7,
IF($F255="50% AMI",INDEX($J$35:$J$41,$E255+1,1),
IF($F255="60% AMI",INDEX($O$35:$O$41,$E255+1,1),"")),
IF($F255="50% AMI",$J$40*(($E255-6)*0.15+1),IF($F255="60% AMI",$O$40*(($E255-5)*0.15+1),"")))))</f>
        <v/>
      </c>
      <c r="K255" s="111">
        <f t="shared" si="46"/>
        <v>0</v>
      </c>
      <c r="L255" s="125" t="str" cm="1">
        <f t="array" ref="L255">IF(($F255="Market Rate"),"N/A",
IF(OR($E255&lt;0,$E255=""),"",
IF($E255&lt;7,
IF($F255="50% AMI",INDEX($K$35:$K$41,$E255+1,1),
IF($F255="60% AMI",INDEX($P$35:$P$41,$E255+1,1),"")),
IF($F255="50% AMI",$K$40*(($E255-6)*0.15+1),IF($F255="60% AMI",$P$40*(($E255-5)*0.15+1),"")))))</f>
        <v/>
      </c>
      <c r="M255" s="70"/>
      <c r="N255" s="70"/>
      <c r="O255" s="70"/>
      <c r="P255" s="70"/>
      <c r="Q255" s="163"/>
      <c r="R255" s="11"/>
      <c r="AC255"/>
      <c r="AD255" s="41" t="e">
        <f>#REF!</f>
        <v>#REF!</v>
      </c>
      <c r="AE255" s="41" t="e">
        <f>#REF!</f>
        <v>#REF!</v>
      </c>
      <c r="AF255" s="41" t="e">
        <f>#REF!</f>
        <v>#REF!</v>
      </c>
      <c r="AG255" s="41" t="e">
        <f>#REF!</f>
        <v>#REF!</v>
      </c>
      <c r="AH255" s="41" t="e">
        <f>#REF!</f>
        <v>#REF!</v>
      </c>
      <c r="AI255" s="41" t="e">
        <f>#REF!</f>
        <v>#REF!</v>
      </c>
      <c r="AJ255" s="41" t="e">
        <f>#REF!</f>
        <v>#REF!</v>
      </c>
      <c r="AK255" s="44" t="e">
        <f>#REF!</f>
        <v>#REF!</v>
      </c>
      <c r="AL255"/>
      <c r="AM255"/>
      <c r="AN255"/>
    </row>
    <row r="256" spans="2:40" s="18" customFormat="1" ht="30" customHeight="1" x14ac:dyDescent="0.4">
      <c r="B256" s="11"/>
      <c r="D256" s="109"/>
      <c r="E256" s="110"/>
      <c r="F256" s="166"/>
      <c r="G256" s="131"/>
      <c r="H256" s="121"/>
      <c r="I256" s="134"/>
      <c r="J256" s="124" t="str" cm="1">
        <f t="array" ref="J256">IF(($F256="Market Rate"),"N/A",
IF(OR($E256&lt;0,$E256=""),"",
IF($E256&lt;7,
IF($F256="50% AMI",INDEX($J$35:$J$41,$E256+1,1),
IF($F256="60% AMI",INDEX($O$35:$O$41,$E256+1,1),"")),
IF($F256="50% AMI",$J$40*(($E256-6)*0.15+1),IF($F256="60% AMI",$O$40*(($E256-5)*0.15+1),"")))))</f>
        <v/>
      </c>
      <c r="K256" s="111">
        <f t="shared" si="46"/>
        <v>0</v>
      </c>
      <c r="L256" s="125" t="str" cm="1">
        <f t="array" ref="L256">IF(($F256="Market Rate"),"N/A",
IF(OR($E256&lt;0,$E256=""),"",
IF($E256&lt;7,
IF($F256="50% AMI",INDEX($K$35:$K$41,$E256+1,1),
IF($F256="60% AMI",INDEX($P$35:$P$41,$E256+1,1),"")),
IF($F256="50% AMI",$K$40*(($E256-6)*0.15+1),IF($F256="60% AMI",$P$40*(($E256-5)*0.15+1),"")))))</f>
        <v/>
      </c>
      <c r="M256" s="70"/>
      <c r="N256" s="70"/>
      <c r="O256" s="70"/>
      <c r="P256" s="70"/>
      <c r="Q256" s="163"/>
      <c r="R256" s="11"/>
      <c r="AC256"/>
      <c r="AD256" s="41" t="e">
        <f>#REF!</f>
        <v>#REF!</v>
      </c>
      <c r="AE256" s="41" t="e">
        <f>#REF!</f>
        <v>#REF!</v>
      </c>
      <c r="AF256" s="41" t="e">
        <f>#REF!</f>
        <v>#REF!</v>
      </c>
      <c r="AG256" s="41" t="e">
        <f>#REF!</f>
        <v>#REF!</v>
      </c>
      <c r="AH256" s="41" t="e">
        <f>#REF!</f>
        <v>#REF!</v>
      </c>
      <c r="AI256" s="41" t="e">
        <f>#REF!</f>
        <v>#REF!</v>
      </c>
      <c r="AJ256" s="41" t="e">
        <f>#REF!</f>
        <v>#REF!</v>
      </c>
      <c r="AK256" s="44" t="e">
        <f>#REF!</f>
        <v>#REF!</v>
      </c>
      <c r="AL256"/>
      <c r="AM256"/>
      <c r="AN256"/>
    </row>
    <row r="257" spans="2:40" s="18" customFormat="1" ht="30" customHeight="1" x14ac:dyDescent="0.4">
      <c r="B257" s="11"/>
      <c r="D257" s="109"/>
      <c r="E257" s="110"/>
      <c r="F257" s="166"/>
      <c r="G257" s="131"/>
      <c r="H257" s="121"/>
      <c r="I257" s="134"/>
      <c r="J257" s="124" t="str" cm="1">
        <f t="array" ref="J257">IF(($F257="Market Rate"),"N/A",
IF(OR($E257&lt;0,$E257=""),"",
IF($E257&lt;7,
IF($F257="50% AMI",INDEX($J$35:$J$41,$E257+1,1),
IF($F257="60% AMI",INDEX($O$35:$O$41,$E257+1,1),"")),
IF($F257="50% AMI",$J$40*(($E257-6)*0.15+1),IF($F257="60% AMI",$O$40*(($E257-5)*0.15+1),"")))))</f>
        <v/>
      </c>
      <c r="K257" s="111">
        <f t="shared" si="46"/>
        <v>0</v>
      </c>
      <c r="L257" s="125" t="str" cm="1">
        <f t="array" ref="L257">IF(($F257="Market Rate"),"N/A",
IF(OR($E257&lt;0,$E257=""),"",
IF($E257&lt;7,
IF($F257="50% AMI",INDEX($K$35:$K$41,$E257+1,1),
IF($F257="60% AMI",INDEX($P$35:$P$41,$E257+1,1),"")),
IF($F257="50% AMI",$K$40*(($E257-6)*0.15+1),IF($F257="60% AMI",$P$40*(($E257-5)*0.15+1),"")))))</f>
        <v/>
      </c>
      <c r="M257" s="70"/>
      <c r="N257" s="70"/>
      <c r="O257" s="70"/>
      <c r="P257" s="70"/>
      <c r="Q257" s="163"/>
      <c r="R257" s="11"/>
      <c r="AC257"/>
      <c r="AD257" s="41" t="e">
        <f>#REF!</f>
        <v>#REF!</v>
      </c>
      <c r="AE257" s="41" t="e">
        <f>#REF!</f>
        <v>#REF!</v>
      </c>
      <c r="AF257" s="41" t="e">
        <f>#REF!</f>
        <v>#REF!</v>
      </c>
      <c r="AG257" s="41" t="e">
        <f>#REF!</f>
        <v>#REF!</v>
      </c>
      <c r="AH257" s="41" t="e">
        <f>#REF!</f>
        <v>#REF!</v>
      </c>
      <c r="AI257" s="41" t="e">
        <f>#REF!</f>
        <v>#REF!</v>
      </c>
      <c r="AJ257" s="41" t="e">
        <f>#REF!</f>
        <v>#REF!</v>
      </c>
      <c r="AK257" s="44" t="e">
        <f>#REF!</f>
        <v>#REF!</v>
      </c>
      <c r="AL257"/>
      <c r="AM257"/>
      <c r="AN257"/>
    </row>
    <row r="258" spans="2:40" s="18" customFormat="1" ht="30" customHeight="1" x14ac:dyDescent="0.4">
      <c r="B258" s="11"/>
      <c r="D258" s="109"/>
      <c r="E258" s="110"/>
      <c r="F258" s="166"/>
      <c r="G258" s="131"/>
      <c r="H258" s="121"/>
      <c r="I258" s="134"/>
      <c r="J258" s="124" t="str" cm="1">
        <f t="array" ref="J258">IF(($F258="Market Rate"),"N/A",
IF(OR($E258&lt;0,$E258=""),"",
IF($E258&lt;7,
IF($F258="50% AMI",INDEX($J$35:$J$41,$E258+1,1),
IF($F258="60% AMI",INDEX($O$35:$O$41,$E258+1,1),"")),
IF($F258="50% AMI",$J$40*(($E258-6)*0.15+1),IF($F258="60% AMI",$O$40*(($E258-5)*0.15+1),"")))))</f>
        <v/>
      </c>
      <c r="K258" s="111">
        <f t="shared" ref="K258:K321" si="54">IF(OR($N258 = "N/A"),"N/A",SUM($I258:$J258))</f>
        <v>0</v>
      </c>
      <c r="L258" s="125" t="str" cm="1">
        <f t="array" ref="L258">IF(($F258="Market Rate"),"N/A",
IF(OR($E258&lt;0,$E258=""),"",
IF($E258&lt;7,
IF($F258="50% AMI",INDEX($K$35:$K$41,$E258+1,1),
IF($F258="60% AMI",INDEX($P$35:$P$41,$E258+1,1),"")),
IF($F258="50% AMI",$K$40*(($E258-6)*0.15+1),IF($F258="60% AMI",$P$40*(($E258-5)*0.15+1),"")))))</f>
        <v/>
      </c>
      <c r="M258" s="70"/>
      <c r="N258" s="70"/>
      <c r="O258" s="70"/>
      <c r="P258" s="70"/>
      <c r="Q258" s="163"/>
      <c r="R258" s="11"/>
      <c r="AC258"/>
      <c r="AD258" s="41" t="e">
        <f>#REF!</f>
        <v>#REF!</v>
      </c>
      <c r="AE258" s="41" t="e">
        <f>#REF!</f>
        <v>#REF!</v>
      </c>
      <c r="AF258" s="41" t="e">
        <f>#REF!</f>
        <v>#REF!</v>
      </c>
      <c r="AG258" s="41" t="e">
        <f>#REF!</f>
        <v>#REF!</v>
      </c>
      <c r="AH258" s="41" t="e">
        <f>#REF!</f>
        <v>#REF!</v>
      </c>
      <c r="AI258" s="41" t="e">
        <f>#REF!</f>
        <v>#REF!</v>
      </c>
      <c r="AJ258" s="41" t="e">
        <f>#REF!</f>
        <v>#REF!</v>
      </c>
      <c r="AK258" s="44" t="e">
        <f>#REF!</f>
        <v>#REF!</v>
      </c>
      <c r="AL258"/>
      <c r="AM258"/>
      <c r="AN258"/>
    </row>
    <row r="259" spans="2:40" s="18" customFormat="1" ht="30" customHeight="1" x14ac:dyDescent="0.4">
      <c r="B259" s="11"/>
      <c r="D259" s="109"/>
      <c r="E259" s="110"/>
      <c r="F259" s="166"/>
      <c r="G259" s="131"/>
      <c r="H259" s="121"/>
      <c r="I259" s="134"/>
      <c r="J259" s="124" t="str" cm="1">
        <f t="array" ref="J259">IF(($F259="Market Rate"),"N/A",
IF(OR($E259&lt;0,$E259=""),"",
IF($E259&lt;7,
IF($F259="50% AMI",INDEX($J$35:$J$41,$E259+1,1),
IF($F259="60% AMI",INDEX($O$35:$O$41,$E259+1,1),"")),
IF($F259="50% AMI",$J$40*(($E259-6)*0.15+1),IF($F259="60% AMI",$O$40*(($E259-5)*0.15+1),"")))))</f>
        <v/>
      </c>
      <c r="K259" s="111">
        <f t="shared" si="54"/>
        <v>0</v>
      </c>
      <c r="L259" s="125" t="str" cm="1">
        <f t="array" ref="L259">IF(($F259="Market Rate"),"N/A",
IF(OR($E259&lt;0,$E259=""),"",
IF($E259&lt;7,
IF($F259="50% AMI",INDEX($K$35:$K$41,$E259+1,1),
IF($F259="60% AMI",INDEX($P$35:$P$41,$E259+1,1),"")),
IF($F259="50% AMI",$K$40*(($E259-6)*0.15+1),IF($F259="60% AMI",$P$40*(($E259-5)*0.15+1),"")))))</f>
        <v/>
      </c>
      <c r="M259" s="70"/>
      <c r="N259" s="70"/>
      <c r="O259" s="70"/>
      <c r="P259" s="70"/>
      <c r="Q259" s="163"/>
      <c r="R259" s="11"/>
      <c r="AC259"/>
      <c r="AD259" s="41" t="e">
        <f>#REF!</f>
        <v>#REF!</v>
      </c>
      <c r="AE259" s="41" t="e">
        <f>#REF!</f>
        <v>#REF!</v>
      </c>
      <c r="AF259" s="41" t="e">
        <f>#REF!</f>
        <v>#REF!</v>
      </c>
      <c r="AG259" s="41" t="e">
        <f>#REF!</f>
        <v>#REF!</v>
      </c>
      <c r="AH259" s="41" t="e">
        <f>#REF!</f>
        <v>#REF!</v>
      </c>
      <c r="AI259" s="41" t="e">
        <f>#REF!</f>
        <v>#REF!</v>
      </c>
      <c r="AJ259" s="41" t="e">
        <f>#REF!</f>
        <v>#REF!</v>
      </c>
      <c r="AK259" s="44" t="e">
        <f>#REF!</f>
        <v>#REF!</v>
      </c>
      <c r="AL259"/>
      <c r="AM259"/>
      <c r="AN259"/>
    </row>
    <row r="260" spans="2:40" s="18" customFormat="1" ht="30" customHeight="1" x14ac:dyDescent="0.4">
      <c r="B260" s="11"/>
      <c r="D260" s="109"/>
      <c r="E260" s="110"/>
      <c r="F260" s="166"/>
      <c r="G260" s="131"/>
      <c r="H260" s="121"/>
      <c r="I260" s="134"/>
      <c r="J260" s="124" t="str" cm="1">
        <f t="array" ref="J260">IF(($F260="Market Rate"),"N/A",
IF(OR($E260&lt;0,$E260=""),"",
IF($E260&lt;7,
IF($F260="50% AMI",INDEX($J$35:$J$41,$E260+1,1),
IF($F260="60% AMI",INDEX($O$35:$O$41,$E260+1,1),"")),
IF($F260="50% AMI",$J$40*(($E260-6)*0.15+1),IF($F260="60% AMI",$O$40*(($E260-5)*0.15+1),"")))))</f>
        <v/>
      </c>
      <c r="K260" s="111">
        <f t="shared" si="54"/>
        <v>0</v>
      </c>
      <c r="L260" s="125" t="str" cm="1">
        <f t="array" ref="L260">IF(($F260="Market Rate"),"N/A",
IF(OR($E260&lt;0,$E260=""),"",
IF($E260&lt;7,
IF($F260="50% AMI",INDEX($K$35:$K$41,$E260+1,1),
IF($F260="60% AMI",INDEX($P$35:$P$41,$E260+1,1),"")),
IF($F260="50% AMI",$K$40*(($E260-6)*0.15+1),IF($F260="60% AMI",$P$40*(($E260-5)*0.15+1),"")))))</f>
        <v/>
      </c>
      <c r="M260" s="70"/>
      <c r="N260" s="70"/>
      <c r="O260" s="70"/>
      <c r="P260" s="70"/>
      <c r="Q260" s="163"/>
      <c r="R260" s="11"/>
      <c r="AC260"/>
      <c r="AD260" s="41" t="e">
        <f>#REF!</f>
        <v>#REF!</v>
      </c>
      <c r="AE260" s="41" t="e">
        <f>#REF!</f>
        <v>#REF!</v>
      </c>
      <c r="AF260" s="41" t="e">
        <f>#REF!</f>
        <v>#REF!</v>
      </c>
      <c r="AG260" s="41" t="e">
        <f>#REF!</f>
        <v>#REF!</v>
      </c>
      <c r="AH260" s="41" t="e">
        <f>#REF!</f>
        <v>#REF!</v>
      </c>
      <c r="AI260" s="41" t="e">
        <f>#REF!</f>
        <v>#REF!</v>
      </c>
      <c r="AJ260" s="41" t="e">
        <f>#REF!</f>
        <v>#REF!</v>
      </c>
      <c r="AK260" s="44" t="e">
        <f>#REF!</f>
        <v>#REF!</v>
      </c>
      <c r="AL260"/>
      <c r="AM260"/>
      <c r="AN260"/>
    </row>
    <row r="261" spans="2:40" s="18" customFormat="1" ht="30" customHeight="1" x14ac:dyDescent="0.4">
      <c r="B261" s="11"/>
      <c r="D261" s="109"/>
      <c r="E261" s="110"/>
      <c r="F261" s="166"/>
      <c r="G261" s="131"/>
      <c r="H261" s="121"/>
      <c r="I261" s="134"/>
      <c r="J261" s="124" t="str" cm="1">
        <f t="array" ref="J261">IF(($F261="Market Rate"),"N/A",
IF(OR($E261&lt;0,$E261=""),"",
IF($E261&lt;7,
IF($F261="50% AMI",INDEX($J$35:$J$41,$E261+1,1),
IF($F261="60% AMI",INDEX($O$35:$O$41,$E261+1,1),"")),
IF($F261="50% AMI",$J$40*(($E261-6)*0.15+1),IF($F261="60% AMI",$O$40*(($E261-5)*0.15+1),"")))))</f>
        <v/>
      </c>
      <c r="K261" s="111">
        <f t="shared" si="54"/>
        <v>0</v>
      </c>
      <c r="L261" s="125" t="str" cm="1">
        <f t="array" ref="L261">IF(($F261="Market Rate"),"N/A",
IF(OR($E261&lt;0,$E261=""),"",
IF($E261&lt;7,
IF($F261="50% AMI",INDEX($K$35:$K$41,$E261+1,1),
IF($F261="60% AMI",INDEX($P$35:$P$41,$E261+1,1),"")),
IF($F261="50% AMI",$K$40*(($E261-6)*0.15+1),IF($F261="60% AMI",$P$40*(($E261-5)*0.15+1),"")))))</f>
        <v/>
      </c>
      <c r="M261" s="70"/>
      <c r="N261" s="70"/>
      <c r="O261" s="70"/>
      <c r="P261" s="70"/>
      <c r="Q261" s="163"/>
      <c r="R261" s="11"/>
      <c r="AC261"/>
      <c r="AD261" s="41" t="e">
        <f>#REF!</f>
        <v>#REF!</v>
      </c>
      <c r="AE261" s="41" t="e">
        <f>#REF!</f>
        <v>#REF!</v>
      </c>
      <c r="AF261" s="41" t="e">
        <f>#REF!</f>
        <v>#REF!</v>
      </c>
      <c r="AG261" s="41" t="e">
        <f>#REF!</f>
        <v>#REF!</v>
      </c>
      <c r="AH261" s="41" t="e">
        <f>#REF!</f>
        <v>#REF!</v>
      </c>
      <c r="AI261" s="41" t="e">
        <f>#REF!</f>
        <v>#REF!</v>
      </c>
      <c r="AJ261" s="41" t="e">
        <f>#REF!</f>
        <v>#REF!</v>
      </c>
      <c r="AK261" s="44" t="e">
        <f>#REF!</f>
        <v>#REF!</v>
      </c>
      <c r="AL261"/>
      <c r="AM261"/>
      <c r="AN261"/>
    </row>
    <row r="262" spans="2:40" s="18" customFormat="1" ht="30" customHeight="1" x14ac:dyDescent="0.4">
      <c r="B262" s="11"/>
      <c r="D262" s="109"/>
      <c r="E262" s="110"/>
      <c r="F262" s="166"/>
      <c r="G262" s="131"/>
      <c r="H262" s="121"/>
      <c r="I262" s="134"/>
      <c r="J262" s="124" t="str" cm="1">
        <f t="array" ref="J262">IF(($F262="Market Rate"),"N/A",
IF(OR($E262&lt;0,$E262=""),"",
IF($E262&lt;7,
IF($F262="50% AMI",INDEX($J$35:$J$41,$E262+1,1),
IF($F262="60% AMI",INDEX($O$35:$O$41,$E262+1,1),"")),
IF($F262="50% AMI",$J$40*(($E262-6)*0.15+1),IF($F262="60% AMI",$O$40*(($E262-5)*0.15+1),"")))))</f>
        <v/>
      </c>
      <c r="K262" s="111">
        <f t="shared" si="54"/>
        <v>0</v>
      </c>
      <c r="L262" s="125" t="str" cm="1">
        <f t="array" ref="L262">IF(($F262="Market Rate"),"N/A",
IF(OR($E262&lt;0,$E262=""),"",
IF($E262&lt;7,
IF($F262="50% AMI",INDEX($K$35:$K$41,$E262+1,1),
IF($F262="60% AMI",INDEX($P$35:$P$41,$E262+1,1),"")),
IF($F262="50% AMI",$K$40*(($E262-6)*0.15+1),IF($F262="60% AMI",$P$40*(($E262-5)*0.15+1),"")))))</f>
        <v/>
      </c>
      <c r="M262" s="70"/>
      <c r="N262" s="70"/>
      <c r="O262" s="70"/>
      <c r="P262" s="70"/>
      <c r="Q262" s="163"/>
      <c r="R262" s="11"/>
      <c r="AC262"/>
      <c r="AD262" s="41" t="e">
        <f>#REF!</f>
        <v>#REF!</v>
      </c>
      <c r="AE262" s="41" t="e">
        <f>#REF!</f>
        <v>#REF!</v>
      </c>
      <c r="AF262" s="41" t="e">
        <f>#REF!</f>
        <v>#REF!</v>
      </c>
      <c r="AG262" s="41" t="e">
        <f>#REF!</f>
        <v>#REF!</v>
      </c>
      <c r="AH262" s="41" t="e">
        <f>#REF!</f>
        <v>#REF!</v>
      </c>
      <c r="AI262" s="41" t="e">
        <f>#REF!</f>
        <v>#REF!</v>
      </c>
      <c r="AJ262" s="41" t="e">
        <f>#REF!</f>
        <v>#REF!</v>
      </c>
      <c r="AK262" s="44" t="e">
        <f>#REF!</f>
        <v>#REF!</v>
      </c>
      <c r="AL262"/>
      <c r="AM262"/>
      <c r="AN262"/>
    </row>
    <row r="263" spans="2:40" s="18" customFormat="1" ht="30" customHeight="1" x14ac:dyDescent="0.4">
      <c r="B263" s="11"/>
      <c r="D263" s="109"/>
      <c r="E263" s="110"/>
      <c r="F263" s="166"/>
      <c r="G263" s="131"/>
      <c r="H263" s="121"/>
      <c r="I263" s="134"/>
      <c r="J263" s="124" t="str" cm="1">
        <f t="array" ref="J263">IF(($F263="Market Rate"),"N/A",
IF(OR($E263&lt;0,$E263=""),"",
IF($E263&lt;7,
IF($F263="50% AMI",INDEX($J$35:$J$41,$E263+1,1),
IF($F263="60% AMI",INDEX($O$35:$O$41,$E263+1,1),"")),
IF($F263="50% AMI",$J$40*(($E263-6)*0.15+1),IF($F263="60% AMI",$O$40*(($E263-5)*0.15+1),"")))))</f>
        <v/>
      </c>
      <c r="K263" s="111">
        <f t="shared" si="54"/>
        <v>0</v>
      </c>
      <c r="L263" s="125" t="str" cm="1">
        <f t="array" ref="L263">IF(($F263="Market Rate"),"N/A",
IF(OR($E263&lt;0,$E263=""),"",
IF($E263&lt;7,
IF($F263="50% AMI",INDEX($K$35:$K$41,$E263+1,1),
IF($F263="60% AMI",INDEX($P$35:$P$41,$E263+1,1),"")),
IF($F263="50% AMI",$K$40*(($E263-6)*0.15+1),IF($F263="60% AMI",$P$40*(($E263-5)*0.15+1),"")))))</f>
        <v/>
      </c>
      <c r="M263" s="70"/>
      <c r="N263" s="70"/>
      <c r="O263" s="70"/>
      <c r="P263" s="70"/>
      <c r="Q263" s="163"/>
      <c r="R263" s="11"/>
      <c r="AC263"/>
      <c r="AD263" s="41" t="e">
        <f>#REF!</f>
        <v>#REF!</v>
      </c>
      <c r="AE263" s="41" t="e">
        <f>#REF!</f>
        <v>#REF!</v>
      </c>
      <c r="AF263" s="41" t="e">
        <f>#REF!</f>
        <v>#REF!</v>
      </c>
      <c r="AG263" s="41" t="e">
        <f>#REF!</f>
        <v>#REF!</v>
      </c>
      <c r="AH263" s="41" t="e">
        <f>#REF!</f>
        <v>#REF!</v>
      </c>
      <c r="AI263" s="41" t="e">
        <f>#REF!</f>
        <v>#REF!</v>
      </c>
      <c r="AJ263" s="41" t="e">
        <f>#REF!</f>
        <v>#REF!</v>
      </c>
      <c r="AK263" s="44" t="e">
        <f>#REF!</f>
        <v>#REF!</v>
      </c>
      <c r="AL263"/>
      <c r="AM263"/>
      <c r="AN263"/>
    </row>
    <row r="264" spans="2:40" s="18" customFormat="1" ht="30" customHeight="1" x14ac:dyDescent="0.4">
      <c r="B264" s="11"/>
      <c r="D264" s="109"/>
      <c r="E264" s="110"/>
      <c r="F264" s="166"/>
      <c r="G264" s="131"/>
      <c r="H264" s="121"/>
      <c r="I264" s="134"/>
      <c r="J264" s="124" t="str" cm="1">
        <f t="array" ref="J264">IF(($F264="Market Rate"),"N/A",
IF(OR($E264&lt;0,$E264=""),"",
IF($E264&lt;7,
IF($F264="50% AMI",INDEX($J$35:$J$41,$E264+1,1),
IF($F264="60% AMI",INDEX($O$35:$O$41,$E264+1,1),"")),
IF($F264="50% AMI",$J$40*(($E264-6)*0.15+1),IF($F264="60% AMI",$O$40*(($E264-5)*0.15+1),"")))))</f>
        <v/>
      </c>
      <c r="K264" s="111">
        <f t="shared" si="54"/>
        <v>0</v>
      </c>
      <c r="L264" s="125" t="str" cm="1">
        <f t="array" ref="L264">IF(($F264="Market Rate"),"N/A",
IF(OR($E264&lt;0,$E264=""),"",
IF($E264&lt;7,
IF($F264="50% AMI",INDEX($K$35:$K$41,$E264+1,1),
IF($F264="60% AMI",INDEX($P$35:$P$41,$E264+1,1),"")),
IF($F264="50% AMI",$K$40*(($E264-6)*0.15+1),IF($F264="60% AMI",$P$40*(($E264-5)*0.15+1),"")))))</f>
        <v/>
      </c>
      <c r="M264" s="70"/>
      <c r="N264" s="70"/>
      <c r="O264" s="70"/>
      <c r="P264" s="70"/>
      <c r="Q264" s="163"/>
      <c r="R264" s="11"/>
      <c r="AC264"/>
      <c r="AD264" s="41" t="e">
        <f>#REF!</f>
        <v>#REF!</v>
      </c>
      <c r="AE264" s="41" t="e">
        <f>#REF!</f>
        <v>#REF!</v>
      </c>
      <c r="AF264" s="41" t="e">
        <f>#REF!</f>
        <v>#REF!</v>
      </c>
      <c r="AG264" s="41" t="e">
        <f>#REF!</f>
        <v>#REF!</v>
      </c>
      <c r="AH264" s="41" t="e">
        <f>#REF!</f>
        <v>#REF!</v>
      </c>
      <c r="AI264" s="41" t="e">
        <f>#REF!</f>
        <v>#REF!</v>
      </c>
      <c r="AJ264" s="41" t="e">
        <f>#REF!</f>
        <v>#REF!</v>
      </c>
      <c r="AK264" s="44" t="e">
        <f>#REF!</f>
        <v>#REF!</v>
      </c>
      <c r="AL264"/>
      <c r="AM264"/>
      <c r="AN264"/>
    </row>
    <row r="265" spans="2:40" s="18" customFormat="1" ht="30" customHeight="1" x14ac:dyDescent="0.4">
      <c r="B265" s="11"/>
      <c r="D265" s="109"/>
      <c r="E265" s="110"/>
      <c r="F265" s="166"/>
      <c r="G265" s="131"/>
      <c r="H265" s="121"/>
      <c r="I265" s="134"/>
      <c r="J265" s="124" t="str" cm="1">
        <f t="array" ref="J265">IF(($F265="Market Rate"),"N/A",
IF(OR($E265&lt;0,$E265=""),"",
IF($E265&lt;7,
IF($F265="50% AMI",INDEX($J$35:$J$41,$E265+1,1),
IF($F265="60% AMI",INDEX($O$35:$O$41,$E265+1,1),"")),
IF($F265="50% AMI",$J$40*(($E265-6)*0.15+1),IF($F265="60% AMI",$O$40*(($E265-5)*0.15+1),"")))))</f>
        <v/>
      </c>
      <c r="K265" s="111">
        <f t="shared" si="54"/>
        <v>0</v>
      </c>
      <c r="L265" s="125" t="str" cm="1">
        <f t="array" ref="L265">IF(($F265="Market Rate"),"N/A",
IF(OR($E265&lt;0,$E265=""),"",
IF($E265&lt;7,
IF($F265="50% AMI",INDEX($K$35:$K$41,$E265+1,1),
IF($F265="60% AMI",INDEX($P$35:$P$41,$E265+1,1),"")),
IF($F265="50% AMI",$K$40*(($E265-6)*0.15+1),IF($F265="60% AMI",$P$40*(($E265-5)*0.15+1),"")))))</f>
        <v/>
      </c>
      <c r="M265" s="70"/>
      <c r="N265" s="70"/>
      <c r="O265" s="70"/>
      <c r="P265" s="70"/>
      <c r="Q265" s="163"/>
      <c r="R265" s="11"/>
      <c r="AC265"/>
      <c r="AD265" s="41" t="e">
        <f>#REF!</f>
        <v>#REF!</v>
      </c>
      <c r="AE265" s="41" t="e">
        <f>#REF!</f>
        <v>#REF!</v>
      </c>
      <c r="AF265" s="41" t="e">
        <f>#REF!</f>
        <v>#REF!</v>
      </c>
      <c r="AG265" s="41" t="e">
        <f>#REF!</f>
        <v>#REF!</v>
      </c>
      <c r="AH265" s="41" t="e">
        <f>#REF!</f>
        <v>#REF!</v>
      </c>
      <c r="AI265" s="41" t="e">
        <f>#REF!</f>
        <v>#REF!</v>
      </c>
      <c r="AJ265" s="41" t="e">
        <f>#REF!</f>
        <v>#REF!</v>
      </c>
      <c r="AK265" s="44" t="e">
        <f>#REF!</f>
        <v>#REF!</v>
      </c>
      <c r="AL265"/>
      <c r="AM265"/>
      <c r="AN265"/>
    </row>
    <row r="266" spans="2:40" s="18" customFormat="1" ht="30" customHeight="1" x14ac:dyDescent="0.4">
      <c r="B266" s="11"/>
      <c r="D266" s="109"/>
      <c r="E266" s="110"/>
      <c r="F266" s="166"/>
      <c r="G266" s="131"/>
      <c r="H266" s="121"/>
      <c r="I266" s="134"/>
      <c r="J266" s="124" t="str" cm="1">
        <f t="array" ref="J266">IF(($F266="Market Rate"),"N/A",
IF(OR($E266&lt;0,$E266=""),"",
IF($E266&lt;7,
IF($F266="50% AMI",INDEX($J$35:$J$41,$E266+1,1),
IF($F266="60% AMI",INDEX($O$35:$O$41,$E266+1,1),"")),
IF($F266="50% AMI",$J$40*(($E266-6)*0.15+1),IF($F266="60% AMI",$O$40*(($E266-5)*0.15+1),"")))))</f>
        <v/>
      </c>
      <c r="K266" s="111">
        <f t="shared" si="54"/>
        <v>0</v>
      </c>
      <c r="L266" s="125" t="str" cm="1">
        <f t="array" ref="L266">IF(($F266="Market Rate"),"N/A",
IF(OR($E266&lt;0,$E266=""),"",
IF($E266&lt;7,
IF($F266="50% AMI",INDEX($K$35:$K$41,$E266+1,1),
IF($F266="60% AMI",INDEX($P$35:$P$41,$E266+1,1),"")),
IF($F266="50% AMI",$K$40*(($E266-6)*0.15+1),IF($F266="60% AMI",$P$40*(($E266-5)*0.15+1),"")))))</f>
        <v/>
      </c>
      <c r="M266" s="70"/>
      <c r="N266" s="70"/>
      <c r="O266" s="70"/>
      <c r="P266" s="70"/>
      <c r="Q266" s="163"/>
      <c r="R266" s="11"/>
      <c r="AC266"/>
      <c r="AD266" s="41" t="e">
        <f>#REF!</f>
        <v>#REF!</v>
      </c>
      <c r="AE266" s="41" t="e">
        <f>#REF!</f>
        <v>#REF!</v>
      </c>
      <c r="AF266" s="41" t="e">
        <f>#REF!</f>
        <v>#REF!</v>
      </c>
      <c r="AG266" s="41" t="e">
        <f>#REF!</f>
        <v>#REF!</v>
      </c>
      <c r="AH266" s="41" t="e">
        <f>#REF!</f>
        <v>#REF!</v>
      </c>
      <c r="AI266" s="41" t="e">
        <f>#REF!</f>
        <v>#REF!</v>
      </c>
      <c r="AJ266" s="41" t="e">
        <f>#REF!</f>
        <v>#REF!</v>
      </c>
      <c r="AK266" s="44" t="e">
        <f>#REF!</f>
        <v>#REF!</v>
      </c>
      <c r="AL266"/>
      <c r="AM266"/>
      <c r="AN266"/>
    </row>
    <row r="267" spans="2:40" s="18" customFormat="1" ht="30" customHeight="1" x14ac:dyDescent="0.4">
      <c r="B267" s="11"/>
      <c r="D267" s="109"/>
      <c r="E267" s="110"/>
      <c r="F267" s="166"/>
      <c r="G267" s="131"/>
      <c r="H267" s="121"/>
      <c r="I267" s="134"/>
      <c r="J267" s="124" t="str" cm="1">
        <f t="array" ref="J267">IF(($F267="Market Rate"),"N/A",
IF(OR($E267&lt;0,$E267=""),"",
IF($E267&lt;7,
IF($F267="50% AMI",INDEX($J$35:$J$41,$E267+1,1),
IF($F267="60% AMI",INDEX($O$35:$O$41,$E267+1,1),"")),
IF($F267="50% AMI",$J$40*(($E267-6)*0.15+1),IF($F267="60% AMI",$O$40*(($E267-5)*0.15+1),"")))))</f>
        <v/>
      </c>
      <c r="K267" s="111">
        <f t="shared" si="54"/>
        <v>0</v>
      </c>
      <c r="L267" s="125" t="str" cm="1">
        <f t="array" ref="L267">IF(($F267="Market Rate"),"N/A",
IF(OR($E267&lt;0,$E267=""),"",
IF($E267&lt;7,
IF($F267="50% AMI",INDEX($K$35:$K$41,$E267+1,1),
IF($F267="60% AMI",INDEX($P$35:$P$41,$E267+1,1),"")),
IF($F267="50% AMI",$K$40*(($E267-6)*0.15+1),IF($F267="60% AMI",$P$40*(($E267-5)*0.15+1),"")))))</f>
        <v/>
      </c>
      <c r="M267" s="70"/>
      <c r="N267" s="70"/>
      <c r="O267" s="70"/>
      <c r="P267" s="70"/>
      <c r="Q267" s="163"/>
      <c r="R267" s="11"/>
      <c r="AC267"/>
      <c r="AD267" s="41" t="e">
        <f>#REF!</f>
        <v>#REF!</v>
      </c>
      <c r="AE267" s="41" t="e">
        <f>#REF!</f>
        <v>#REF!</v>
      </c>
      <c r="AF267" s="41" t="e">
        <f>#REF!</f>
        <v>#REF!</v>
      </c>
      <c r="AG267" s="41" t="e">
        <f>#REF!</f>
        <v>#REF!</v>
      </c>
      <c r="AH267" s="41" t="e">
        <f>#REF!</f>
        <v>#REF!</v>
      </c>
      <c r="AI267" s="41" t="e">
        <f>#REF!</f>
        <v>#REF!</v>
      </c>
      <c r="AJ267" s="41" t="e">
        <f>#REF!</f>
        <v>#REF!</v>
      </c>
      <c r="AK267" s="44" t="e">
        <f>#REF!</f>
        <v>#REF!</v>
      </c>
      <c r="AL267"/>
      <c r="AM267"/>
      <c r="AN267"/>
    </row>
    <row r="268" spans="2:40" s="18" customFormat="1" ht="30" customHeight="1" x14ac:dyDescent="0.4">
      <c r="B268" s="11"/>
      <c r="D268" s="109"/>
      <c r="E268" s="110"/>
      <c r="F268" s="166"/>
      <c r="G268" s="131"/>
      <c r="H268" s="121"/>
      <c r="I268" s="134"/>
      <c r="J268" s="124" t="str" cm="1">
        <f t="array" ref="J268">IF(($F268="Market Rate"),"N/A",
IF(OR($E268&lt;0,$E268=""),"",
IF($E268&lt;7,
IF($F268="50% AMI",INDEX($J$35:$J$41,$E268+1,1),
IF($F268="60% AMI",INDEX($O$35:$O$41,$E268+1,1),"")),
IF($F268="50% AMI",$J$40*(($E268-6)*0.15+1),IF($F268="60% AMI",$O$40*(($E268-5)*0.15+1),"")))))</f>
        <v/>
      </c>
      <c r="K268" s="111">
        <f t="shared" si="54"/>
        <v>0</v>
      </c>
      <c r="L268" s="125" t="str" cm="1">
        <f t="array" ref="L268">IF(($F268="Market Rate"),"N/A",
IF(OR($E268&lt;0,$E268=""),"",
IF($E268&lt;7,
IF($F268="50% AMI",INDEX($K$35:$K$41,$E268+1,1),
IF($F268="60% AMI",INDEX($P$35:$P$41,$E268+1,1),"")),
IF($F268="50% AMI",$K$40*(($E268-6)*0.15+1),IF($F268="60% AMI",$P$40*(($E268-5)*0.15+1),"")))))</f>
        <v/>
      </c>
      <c r="M268" s="70"/>
      <c r="N268" s="70"/>
      <c r="O268" s="70"/>
      <c r="P268" s="70"/>
      <c r="Q268" s="163"/>
      <c r="R268" s="11"/>
      <c r="AC268"/>
      <c r="AD268" s="41" t="e">
        <f>#REF!</f>
        <v>#REF!</v>
      </c>
      <c r="AE268" s="41" t="e">
        <f>#REF!</f>
        <v>#REF!</v>
      </c>
      <c r="AF268" s="41" t="e">
        <f>#REF!</f>
        <v>#REF!</v>
      </c>
      <c r="AG268" s="41" t="e">
        <f>#REF!</f>
        <v>#REF!</v>
      </c>
      <c r="AH268" s="41" t="e">
        <f>#REF!</f>
        <v>#REF!</v>
      </c>
      <c r="AI268" s="41" t="e">
        <f>#REF!</f>
        <v>#REF!</v>
      </c>
      <c r="AJ268" s="41" t="e">
        <f>#REF!</f>
        <v>#REF!</v>
      </c>
      <c r="AK268" s="44" t="e">
        <f>#REF!</f>
        <v>#REF!</v>
      </c>
      <c r="AL268"/>
      <c r="AM268"/>
      <c r="AN268"/>
    </row>
    <row r="269" spans="2:40" s="18" customFormat="1" ht="30" customHeight="1" x14ac:dyDescent="0.4">
      <c r="B269" s="11"/>
      <c r="D269" s="109"/>
      <c r="E269" s="110"/>
      <c r="F269" s="166"/>
      <c r="G269" s="131"/>
      <c r="H269" s="121"/>
      <c r="I269" s="134"/>
      <c r="J269" s="124" t="str" cm="1">
        <f t="array" ref="J269">IF(($F269="Market Rate"),"N/A",
IF(OR($E269&lt;0,$E269=""),"",
IF($E269&lt;7,
IF($F269="50% AMI",INDEX($J$35:$J$41,$E269+1,1),
IF($F269="60% AMI",INDEX($O$35:$O$41,$E269+1,1),"")),
IF($F269="50% AMI",$J$40*(($E269-6)*0.15+1),IF($F269="60% AMI",$O$40*(($E269-5)*0.15+1),"")))))</f>
        <v/>
      </c>
      <c r="K269" s="111">
        <f t="shared" si="54"/>
        <v>0</v>
      </c>
      <c r="L269" s="125" t="str" cm="1">
        <f t="array" ref="L269">IF(($F269="Market Rate"),"N/A",
IF(OR($E269&lt;0,$E269=""),"",
IF($E269&lt;7,
IF($F269="50% AMI",INDEX($K$35:$K$41,$E269+1,1),
IF($F269="60% AMI",INDEX($P$35:$P$41,$E269+1,1),"")),
IF($F269="50% AMI",$K$40*(($E269-6)*0.15+1),IF($F269="60% AMI",$P$40*(($E269-5)*0.15+1),"")))))</f>
        <v/>
      </c>
      <c r="M269" s="70"/>
      <c r="N269" s="70"/>
      <c r="O269" s="70"/>
      <c r="P269" s="70"/>
      <c r="Q269" s="163"/>
      <c r="R269" s="11"/>
      <c r="AC269"/>
      <c r="AD269" s="41" t="e">
        <f>#REF!</f>
        <v>#REF!</v>
      </c>
      <c r="AE269" s="41" t="e">
        <f>#REF!</f>
        <v>#REF!</v>
      </c>
      <c r="AF269" s="41" t="e">
        <f>#REF!</f>
        <v>#REF!</v>
      </c>
      <c r="AG269" s="41" t="e">
        <f>#REF!</f>
        <v>#REF!</v>
      </c>
      <c r="AH269" s="41" t="e">
        <f>#REF!</f>
        <v>#REF!</v>
      </c>
      <c r="AI269" s="41" t="e">
        <f>#REF!</f>
        <v>#REF!</v>
      </c>
      <c r="AJ269" s="41" t="e">
        <f>#REF!</f>
        <v>#REF!</v>
      </c>
      <c r="AK269" s="44" t="e">
        <f>#REF!</f>
        <v>#REF!</v>
      </c>
      <c r="AL269"/>
      <c r="AM269"/>
      <c r="AN269"/>
    </row>
    <row r="270" spans="2:40" s="18" customFormat="1" ht="30" customHeight="1" x14ac:dyDescent="0.4">
      <c r="B270" s="11"/>
      <c r="D270" s="109"/>
      <c r="E270" s="110"/>
      <c r="F270" s="166"/>
      <c r="G270" s="131"/>
      <c r="H270" s="121"/>
      <c r="I270" s="134"/>
      <c r="J270" s="124" t="str" cm="1">
        <f t="array" ref="J270">IF(($F270="Market Rate"),"N/A",
IF(OR($E270&lt;0,$E270=""),"",
IF($E270&lt;7,
IF($F270="50% AMI",INDEX($J$35:$J$41,$E270+1,1),
IF($F270="60% AMI",INDEX($O$35:$O$41,$E270+1,1),"")),
IF($F270="50% AMI",$J$40*(($E270-6)*0.15+1),IF($F270="60% AMI",$O$40*(($E270-5)*0.15+1),"")))))</f>
        <v/>
      </c>
      <c r="K270" s="111">
        <f t="shared" si="54"/>
        <v>0</v>
      </c>
      <c r="L270" s="125" t="str" cm="1">
        <f t="array" ref="L270">IF(($F270="Market Rate"),"N/A",
IF(OR($E270&lt;0,$E270=""),"",
IF($E270&lt;7,
IF($F270="50% AMI",INDEX($K$35:$K$41,$E270+1,1),
IF($F270="60% AMI",INDEX($P$35:$P$41,$E270+1,1),"")),
IF($F270="50% AMI",$K$40*(($E270-6)*0.15+1),IF($F270="60% AMI",$P$40*(($E270-5)*0.15+1),"")))))</f>
        <v/>
      </c>
      <c r="M270" s="70"/>
      <c r="N270" s="70"/>
      <c r="O270" s="70"/>
      <c r="P270" s="70"/>
      <c r="Q270" s="163"/>
      <c r="R270" s="11"/>
      <c r="AC270"/>
      <c r="AD270" s="41" t="e">
        <f>#REF!</f>
        <v>#REF!</v>
      </c>
      <c r="AE270" s="41" t="e">
        <f>#REF!</f>
        <v>#REF!</v>
      </c>
      <c r="AF270" s="41" t="e">
        <f>#REF!</f>
        <v>#REF!</v>
      </c>
      <c r="AG270" s="41" t="e">
        <f>#REF!</f>
        <v>#REF!</v>
      </c>
      <c r="AH270" s="41" t="e">
        <f>#REF!</f>
        <v>#REF!</v>
      </c>
      <c r="AI270" s="41" t="e">
        <f>#REF!</f>
        <v>#REF!</v>
      </c>
      <c r="AJ270" s="41" t="e">
        <f>#REF!</f>
        <v>#REF!</v>
      </c>
      <c r="AK270" s="44" t="e">
        <f>#REF!</f>
        <v>#REF!</v>
      </c>
      <c r="AL270"/>
      <c r="AM270"/>
      <c r="AN270"/>
    </row>
    <row r="271" spans="2:40" s="18" customFormat="1" ht="30" customHeight="1" x14ac:dyDescent="0.4">
      <c r="B271" s="11"/>
      <c r="D271" s="109"/>
      <c r="E271" s="110"/>
      <c r="F271" s="166"/>
      <c r="G271" s="131"/>
      <c r="H271" s="121"/>
      <c r="I271" s="134"/>
      <c r="J271" s="124" t="str" cm="1">
        <f t="array" ref="J271">IF(($F271="Market Rate"),"N/A",
IF(OR($E271&lt;0,$E271=""),"",
IF($E271&lt;7,
IF($F271="50% AMI",INDEX($J$35:$J$41,$E271+1,1),
IF($F271="60% AMI",INDEX($O$35:$O$41,$E271+1,1),"")),
IF($F271="50% AMI",$J$40*(($E271-6)*0.15+1),IF($F271="60% AMI",$O$40*(($E271-5)*0.15+1),"")))))</f>
        <v/>
      </c>
      <c r="K271" s="111">
        <f t="shared" si="54"/>
        <v>0</v>
      </c>
      <c r="L271" s="125" t="str" cm="1">
        <f t="array" ref="L271">IF(($F271="Market Rate"),"N/A",
IF(OR($E271&lt;0,$E271=""),"",
IF($E271&lt;7,
IF($F271="50% AMI",INDEX($K$35:$K$41,$E271+1,1),
IF($F271="60% AMI",INDEX($P$35:$P$41,$E271+1,1),"")),
IF($F271="50% AMI",$K$40*(($E271-6)*0.15+1),IF($F271="60% AMI",$P$40*(($E271-5)*0.15+1),"")))))</f>
        <v/>
      </c>
      <c r="M271" s="70"/>
      <c r="N271" s="70"/>
      <c r="O271" s="70"/>
      <c r="P271" s="70"/>
      <c r="Q271" s="163"/>
      <c r="R271" s="11"/>
      <c r="AC271"/>
      <c r="AD271" s="41" t="e">
        <f>#REF!</f>
        <v>#REF!</v>
      </c>
      <c r="AE271" s="41" t="e">
        <f>#REF!</f>
        <v>#REF!</v>
      </c>
      <c r="AF271" s="41" t="e">
        <f>#REF!</f>
        <v>#REF!</v>
      </c>
      <c r="AG271" s="41" t="e">
        <f>#REF!</f>
        <v>#REF!</v>
      </c>
      <c r="AH271" s="41" t="e">
        <f>#REF!</f>
        <v>#REF!</v>
      </c>
      <c r="AI271" s="41" t="e">
        <f>#REF!</f>
        <v>#REF!</v>
      </c>
      <c r="AJ271" s="41" t="e">
        <f>#REF!</f>
        <v>#REF!</v>
      </c>
      <c r="AK271" s="44" t="e">
        <f>#REF!</f>
        <v>#REF!</v>
      </c>
      <c r="AL271"/>
      <c r="AM271"/>
      <c r="AN271"/>
    </row>
    <row r="272" spans="2:40" s="18" customFormat="1" ht="30" customHeight="1" x14ac:dyDescent="0.4">
      <c r="B272" s="11"/>
      <c r="D272" s="109"/>
      <c r="E272" s="110"/>
      <c r="F272" s="166"/>
      <c r="G272" s="131"/>
      <c r="H272" s="121"/>
      <c r="I272" s="134"/>
      <c r="J272" s="124" t="str" cm="1">
        <f t="array" ref="J272">IF(($F272="Market Rate"),"N/A",
IF(OR($E272&lt;0,$E272=""),"",
IF($E272&lt;7,
IF($F272="50% AMI",INDEX($J$35:$J$41,$E272+1,1),
IF($F272="60% AMI",INDEX($O$35:$O$41,$E272+1,1),"")),
IF($F272="50% AMI",$J$40*(($E272-6)*0.15+1),IF($F272="60% AMI",$O$40*(($E272-5)*0.15+1),"")))))</f>
        <v/>
      </c>
      <c r="K272" s="111">
        <f t="shared" si="54"/>
        <v>0</v>
      </c>
      <c r="L272" s="125" t="str" cm="1">
        <f t="array" ref="L272">IF(($F272="Market Rate"),"N/A",
IF(OR($E272&lt;0,$E272=""),"",
IF($E272&lt;7,
IF($F272="50% AMI",INDEX($K$35:$K$41,$E272+1,1),
IF($F272="60% AMI",INDEX($P$35:$P$41,$E272+1,1),"")),
IF($F272="50% AMI",$K$40*(($E272-6)*0.15+1),IF($F272="60% AMI",$P$40*(($E272-5)*0.15+1),"")))))</f>
        <v/>
      </c>
      <c r="M272" s="70"/>
      <c r="N272" s="70"/>
      <c r="O272" s="70"/>
      <c r="P272" s="70"/>
      <c r="Q272" s="163"/>
      <c r="R272" s="11"/>
      <c r="AC272"/>
      <c r="AD272" s="41" t="e">
        <f>#REF!</f>
        <v>#REF!</v>
      </c>
      <c r="AE272" s="41" t="e">
        <f>#REF!</f>
        <v>#REF!</v>
      </c>
      <c r="AF272" s="41" t="e">
        <f>#REF!</f>
        <v>#REF!</v>
      </c>
      <c r="AG272" s="41" t="e">
        <f>#REF!</f>
        <v>#REF!</v>
      </c>
      <c r="AH272" s="41" t="e">
        <f>#REF!</f>
        <v>#REF!</v>
      </c>
      <c r="AI272" s="41" t="e">
        <f>#REF!</f>
        <v>#REF!</v>
      </c>
      <c r="AJ272" s="41" t="e">
        <f>#REF!</f>
        <v>#REF!</v>
      </c>
      <c r="AK272" s="44" t="e">
        <f>#REF!</f>
        <v>#REF!</v>
      </c>
      <c r="AL272"/>
      <c r="AM272"/>
      <c r="AN272"/>
    </row>
    <row r="273" spans="2:40" s="18" customFormat="1" ht="30" customHeight="1" x14ac:dyDescent="0.4">
      <c r="B273" s="11"/>
      <c r="D273" s="109"/>
      <c r="E273" s="110"/>
      <c r="F273" s="166"/>
      <c r="G273" s="131"/>
      <c r="H273" s="121"/>
      <c r="I273" s="134"/>
      <c r="J273" s="124" t="str" cm="1">
        <f t="array" ref="J273">IF(($F273="Market Rate"),"N/A",
IF(OR($E273&lt;0,$E273=""),"",
IF($E273&lt;7,
IF($F273="50% AMI",INDEX($J$35:$J$41,$E273+1,1),
IF($F273="60% AMI",INDEX($O$35:$O$41,$E273+1,1),"")),
IF($F273="50% AMI",$J$40*(($E273-6)*0.15+1),IF($F273="60% AMI",$O$40*(($E273-5)*0.15+1),"")))))</f>
        <v/>
      </c>
      <c r="K273" s="111">
        <f t="shared" si="54"/>
        <v>0</v>
      </c>
      <c r="L273" s="125" t="str" cm="1">
        <f t="array" ref="L273">IF(($F273="Market Rate"),"N/A",
IF(OR($E273&lt;0,$E273=""),"",
IF($E273&lt;7,
IF($F273="50% AMI",INDEX($K$35:$K$41,$E273+1,1),
IF($F273="60% AMI",INDEX($P$35:$P$41,$E273+1,1),"")),
IF($F273="50% AMI",$K$40*(($E273-6)*0.15+1),IF($F273="60% AMI",$P$40*(($E273-5)*0.15+1),"")))))</f>
        <v/>
      </c>
      <c r="M273" s="70"/>
      <c r="N273" s="70"/>
      <c r="O273" s="70"/>
      <c r="P273" s="70"/>
      <c r="Q273" s="163"/>
      <c r="R273" s="11"/>
      <c r="AC273"/>
      <c r="AD273" s="41" t="e">
        <f>#REF!</f>
        <v>#REF!</v>
      </c>
      <c r="AE273" s="41" t="e">
        <f>#REF!</f>
        <v>#REF!</v>
      </c>
      <c r="AF273" s="41" t="e">
        <f>#REF!</f>
        <v>#REF!</v>
      </c>
      <c r="AG273" s="41" t="e">
        <f>#REF!</f>
        <v>#REF!</v>
      </c>
      <c r="AH273" s="41" t="e">
        <f>#REF!</f>
        <v>#REF!</v>
      </c>
      <c r="AI273" s="41" t="e">
        <f>#REF!</f>
        <v>#REF!</v>
      </c>
      <c r="AJ273" s="41" t="e">
        <f>#REF!</f>
        <v>#REF!</v>
      </c>
      <c r="AK273" s="44" t="e">
        <f>#REF!</f>
        <v>#REF!</v>
      </c>
      <c r="AL273"/>
      <c r="AM273"/>
      <c r="AN273"/>
    </row>
    <row r="274" spans="2:40" s="18" customFormat="1" ht="30" customHeight="1" x14ac:dyDescent="0.4">
      <c r="B274" s="11"/>
      <c r="D274" s="109"/>
      <c r="E274" s="110"/>
      <c r="F274" s="166"/>
      <c r="G274" s="131"/>
      <c r="H274" s="121"/>
      <c r="I274" s="134"/>
      <c r="J274" s="124" t="str" cm="1">
        <f t="array" ref="J274">IF(($F274="Market Rate"),"N/A",
IF(OR($E274&lt;0,$E274=""),"",
IF($E274&lt;7,
IF($F274="50% AMI",INDEX($J$35:$J$41,$E274+1,1),
IF($F274="60% AMI",INDEX($O$35:$O$41,$E274+1,1),"")),
IF($F274="50% AMI",$J$40*(($E274-6)*0.15+1),IF($F274="60% AMI",$O$40*(($E274-5)*0.15+1),"")))))</f>
        <v/>
      </c>
      <c r="K274" s="111">
        <f t="shared" si="54"/>
        <v>0</v>
      </c>
      <c r="L274" s="125" t="str" cm="1">
        <f t="array" ref="L274">IF(($F274="Market Rate"),"N/A",
IF(OR($E274&lt;0,$E274=""),"",
IF($E274&lt;7,
IF($F274="50% AMI",INDEX($K$35:$K$41,$E274+1,1),
IF($F274="60% AMI",INDEX($P$35:$P$41,$E274+1,1),"")),
IF($F274="50% AMI",$K$40*(($E274-6)*0.15+1),IF($F274="60% AMI",$P$40*(($E274-5)*0.15+1),"")))))</f>
        <v/>
      </c>
      <c r="M274" s="70"/>
      <c r="N274" s="70"/>
      <c r="O274" s="70"/>
      <c r="P274" s="70"/>
      <c r="Q274" s="163"/>
      <c r="R274" s="11"/>
      <c r="AC274"/>
      <c r="AD274" s="41" t="e">
        <f>#REF!</f>
        <v>#REF!</v>
      </c>
      <c r="AE274" s="41" t="e">
        <f>#REF!</f>
        <v>#REF!</v>
      </c>
      <c r="AF274" s="41" t="e">
        <f>#REF!</f>
        <v>#REF!</v>
      </c>
      <c r="AG274" s="41" t="e">
        <f>#REF!</f>
        <v>#REF!</v>
      </c>
      <c r="AH274" s="41" t="e">
        <f>#REF!</f>
        <v>#REF!</v>
      </c>
      <c r="AI274" s="41" t="e">
        <f>#REF!</f>
        <v>#REF!</v>
      </c>
      <c r="AJ274" s="41" t="e">
        <f>#REF!</f>
        <v>#REF!</v>
      </c>
      <c r="AK274" s="44" t="e">
        <f>#REF!</f>
        <v>#REF!</v>
      </c>
      <c r="AL274"/>
      <c r="AM274"/>
      <c r="AN274"/>
    </row>
    <row r="275" spans="2:40" s="18" customFormat="1" ht="30" customHeight="1" x14ac:dyDescent="0.4">
      <c r="B275" s="11"/>
      <c r="D275" s="109"/>
      <c r="E275" s="110"/>
      <c r="F275" s="166"/>
      <c r="G275" s="131"/>
      <c r="H275" s="121"/>
      <c r="I275" s="134"/>
      <c r="J275" s="124" t="str" cm="1">
        <f t="array" ref="J275">IF(($F275="Market Rate"),"N/A",
IF(OR($E275&lt;0,$E275=""),"",
IF($E275&lt;7,
IF($F275="50% AMI",INDEX($J$35:$J$41,$E275+1,1),
IF($F275="60% AMI",INDEX($O$35:$O$41,$E275+1,1),"")),
IF($F275="50% AMI",$J$40*(($E275-6)*0.15+1),IF($F275="60% AMI",$O$40*(($E275-5)*0.15+1),"")))))</f>
        <v/>
      </c>
      <c r="K275" s="111">
        <f t="shared" si="54"/>
        <v>0</v>
      </c>
      <c r="L275" s="125" t="str" cm="1">
        <f t="array" ref="L275">IF(($F275="Market Rate"),"N/A",
IF(OR($E275&lt;0,$E275=""),"",
IF($E275&lt;7,
IF($F275="50% AMI",INDEX($K$35:$K$41,$E275+1,1),
IF($F275="60% AMI",INDEX($P$35:$P$41,$E275+1,1),"")),
IF($F275="50% AMI",$K$40*(($E275-6)*0.15+1),IF($F275="60% AMI",$P$40*(($E275-5)*0.15+1),"")))))</f>
        <v/>
      </c>
      <c r="M275" s="70"/>
      <c r="N275" s="70"/>
      <c r="O275" s="70"/>
      <c r="P275" s="70"/>
      <c r="Q275" s="163"/>
      <c r="R275" s="11"/>
      <c r="AC275"/>
      <c r="AD275" s="41" t="e">
        <f>#REF!</f>
        <v>#REF!</v>
      </c>
      <c r="AE275" s="41" t="e">
        <f>#REF!</f>
        <v>#REF!</v>
      </c>
      <c r="AF275" s="41" t="e">
        <f>#REF!</f>
        <v>#REF!</v>
      </c>
      <c r="AG275" s="41" t="e">
        <f>#REF!</f>
        <v>#REF!</v>
      </c>
      <c r="AH275" s="41" t="e">
        <f>#REF!</f>
        <v>#REF!</v>
      </c>
      <c r="AI275" s="41" t="e">
        <f>#REF!</f>
        <v>#REF!</v>
      </c>
      <c r="AJ275" s="41" t="e">
        <f>#REF!</f>
        <v>#REF!</v>
      </c>
      <c r="AK275" s="44" t="e">
        <f>#REF!</f>
        <v>#REF!</v>
      </c>
      <c r="AL275"/>
      <c r="AM275"/>
      <c r="AN275"/>
    </row>
    <row r="276" spans="2:40" s="18" customFormat="1" ht="30" customHeight="1" x14ac:dyDescent="0.4">
      <c r="B276" s="11"/>
      <c r="D276" s="109"/>
      <c r="E276" s="110"/>
      <c r="F276" s="166"/>
      <c r="G276" s="131"/>
      <c r="H276" s="121"/>
      <c r="I276" s="134"/>
      <c r="J276" s="124" t="str" cm="1">
        <f t="array" ref="J276">IF(($F276="Market Rate"),"N/A",
IF(OR($E276&lt;0,$E276=""),"",
IF($E276&lt;7,
IF($F276="50% AMI",INDEX($J$35:$J$41,$E276+1,1),
IF($F276="60% AMI",INDEX($O$35:$O$41,$E276+1,1),"")),
IF($F276="50% AMI",$J$40*(($E276-6)*0.15+1),IF($F276="60% AMI",$O$40*(($E276-5)*0.15+1),"")))))</f>
        <v/>
      </c>
      <c r="K276" s="111">
        <f t="shared" si="54"/>
        <v>0</v>
      </c>
      <c r="L276" s="125" t="str" cm="1">
        <f t="array" ref="L276">IF(($F276="Market Rate"),"N/A",
IF(OR($E276&lt;0,$E276=""),"",
IF($E276&lt;7,
IF($F276="50% AMI",INDEX($K$35:$K$41,$E276+1,1),
IF($F276="60% AMI",INDEX($P$35:$P$41,$E276+1,1),"")),
IF($F276="50% AMI",$K$40*(($E276-6)*0.15+1),IF($F276="60% AMI",$P$40*(($E276-5)*0.15+1),"")))))</f>
        <v/>
      </c>
      <c r="M276" s="70"/>
      <c r="N276" s="70"/>
      <c r="O276" s="70"/>
      <c r="P276" s="70"/>
      <c r="Q276" s="163"/>
      <c r="R276" s="11"/>
      <c r="AC276"/>
      <c r="AD276" s="41" t="e">
        <f>#REF!</f>
        <v>#REF!</v>
      </c>
      <c r="AE276" s="41" t="e">
        <f>#REF!</f>
        <v>#REF!</v>
      </c>
      <c r="AF276" s="41" t="e">
        <f>#REF!</f>
        <v>#REF!</v>
      </c>
      <c r="AG276" s="41" t="e">
        <f>#REF!</f>
        <v>#REF!</v>
      </c>
      <c r="AH276" s="41" t="e">
        <f>#REF!</f>
        <v>#REF!</v>
      </c>
      <c r="AI276" s="41" t="e">
        <f>#REF!</f>
        <v>#REF!</v>
      </c>
      <c r="AJ276" s="41" t="e">
        <f>#REF!</f>
        <v>#REF!</v>
      </c>
      <c r="AK276" s="44" t="e">
        <f>#REF!</f>
        <v>#REF!</v>
      </c>
      <c r="AL276"/>
      <c r="AM276"/>
      <c r="AN276"/>
    </row>
    <row r="277" spans="2:40" s="18" customFormat="1" ht="30" customHeight="1" x14ac:dyDescent="0.4">
      <c r="B277" s="11"/>
      <c r="D277" s="109"/>
      <c r="E277" s="110"/>
      <c r="F277" s="166"/>
      <c r="G277" s="131"/>
      <c r="H277" s="121"/>
      <c r="I277" s="134"/>
      <c r="J277" s="124" t="str" cm="1">
        <f t="array" ref="J277">IF(($F277="Market Rate"),"N/A",
IF(OR($E277&lt;0,$E277=""),"",
IF($E277&lt;7,
IF($F277="50% AMI",INDEX($J$35:$J$41,$E277+1,1),
IF($F277="60% AMI",INDEX($O$35:$O$41,$E277+1,1),"")),
IF($F277="50% AMI",$J$40*(($E277-6)*0.15+1),IF($F277="60% AMI",$O$40*(($E277-5)*0.15+1),"")))))</f>
        <v/>
      </c>
      <c r="K277" s="111">
        <f t="shared" si="54"/>
        <v>0</v>
      </c>
      <c r="L277" s="125" t="str" cm="1">
        <f t="array" ref="L277">IF(($F277="Market Rate"),"N/A",
IF(OR($E277&lt;0,$E277=""),"",
IF($E277&lt;7,
IF($F277="50% AMI",INDEX($K$35:$K$41,$E277+1,1),
IF($F277="60% AMI",INDEX($P$35:$P$41,$E277+1,1),"")),
IF($F277="50% AMI",$K$40*(($E277-6)*0.15+1),IF($F277="60% AMI",$P$40*(($E277-5)*0.15+1),"")))))</f>
        <v/>
      </c>
      <c r="M277" s="70"/>
      <c r="N277" s="70"/>
      <c r="O277" s="70"/>
      <c r="P277" s="70"/>
      <c r="Q277" s="163"/>
      <c r="R277" s="11"/>
      <c r="AC277"/>
      <c r="AD277" s="41" t="e">
        <f>#REF!</f>
        <v>#REF!</v>
      </c>
      <c r="AE277" s="41" t="e">
        <f>#REF!</f>
        <v>#REF!</v>
      </c>
      <c r="AF277" s="41" t="e">
        <f>#REF!</f>
        <v>#REF!</v>
      </c>
      <c r="AG277" s="41" t="e">
        <f>#REF!</f>
        <v>#REF!</v>
      </c>
      <c r="AH277" s="41" t="e">
        <f>#REF!</f>
        <v>#REF!</v>
      </c>
      <c r="AI277" s="41" t="e">
        <f>#REF!</f>
        <v>#REF!</v>
      </c>
      <c r="AJ277" s="41" t="e">
        <f>#REF!</f>
        <v>#REF!</v>
      </c>
      <c r="AK277" s="44" t="e">
        <f>#REF!</f>
        <v>#REF!</v>
      </c>
      <c r="AL277"/>
      <c r="AM277"/>
      <c r="AN277"/>
    </row>
    <row r="278" spans="2:40" s="18" customFormat="1" ht="30" customHeight="1" x14ac:dyDescent="0.4">
      <c r="B278" s="11"/>
      <c r="D278" s="109"/>
      <c r="E278" s="110"/>
      <c r="F278" s="166"/>
      <c r="G278" s="131"/>
      <c r="H278" s="121"/>
      <c r="I278" s="134"/>
      <c r="J278" s="124" t="str" cm="1">
        <f t="array" ref="J278">IF(($F278="Market Rate"),"N/A",
IF(OR($E278&lt;0,$E278=""),"",
IF($E278&lt;7,
IF($F278="50% AMI",INDEX($J$35:$J$41,$E278+1,1),
IF($F278="60% AMI",INDEX($O$35:$O$41,$E278+1,1),"")),
IF($F278="50% AMI",$J$40*(($E278-6)*0.15+1),IF($F278="60% AMI",$O$40*(($E278-5)*0.15+1),"")))))</f>
        <v/>
      </c>
      <c r="K278" s="111">
        <f t="shared" si="54"/>
        <v>0</v>
      </c>
      <c r="L278" s="125" t="str" cm="1">
        <f t="array" ref="L278">IF(($F278="Market Rate"),"N/A",
IF(OR($E278&lt;0,$E278=""),"",
IF($E278&lt;7,
IF($F278="50% AMI",INDEX($K$35:$K$41,$E278+1,1),
IF($F278="60% AMI",INDEX($P$35:$P$41,$E278+1,1),"")),
IF($F278="50% AMI",$K$40*(($E278-6)*0.15+1),IF($F278="60% AMI",$P$40*(($E278-5)*0.15+1),"")))))</f>
        <v/>
      </c>
      <c r="M278" s="70"/>
      <c r="N278" s="70"/>
      <c r="O278" s="70"/>
      <c r="P278" s="70"/>
      <c r="Q278" s="163"/>
      <c r="R278" s="11"/>
      <c r="AC278"/>
      <c r="AD278" s="41" t="e">
        <f>#REF!</f>
        <v>#REF!</v>
      </c>
      <c r="AE278" s="41" t="e">
        <f>#REF!</f>
        <v>#REF!</v>
      </c>
      <c r="AF278" s="41" t="e">
        <f>#REF!</f>
        <v>#REF!</v>
      </c>
      <c r="AG278" s="41" t="e">
        <f>#REF!</f>
        <v>#REF!</v>
      </c>
      <c r="AH278" s="41" t="e">
        <f>#REF!</f>
        <v>#REF!</v>
      </c>
      <c r="AI278" s="41" t="e">
        <f>#REF!</f>
        <v>#REF!</v>
      </c>
      <c r="AJ278" s="41" t="e">
        <f>#REF!</f>
        <v>#REF!</v>
      </c>
      <c r="AK278" s="44" t="e">
        <f>#REF!</f>
        <v>#REF!</v>
      </c>
      <c r="AL278"/>
      <c r="AM278"/>
      <c r="AN278"/>
    </row>
    <row r="279" spans="2:40" s="18" customFormat="1" ht="30" customHeight="1" x14ac:dyDescent="0.4">
      <c r="B279" s="11"/>
      <c r="D279" s="109"/>
      <c r="E279" s="110"/>
      <c r="F279" s="166"/>
      <c r="G279" s="131"/>
      <c r="H279" s="121"/>
      <c r="I279" s="134"/>
      <c r="J279" s="124" t="str" cm="1">
        <f t="array" ref="J279">IF(($F279="Market Rate"),"N/A",
IF(OR($E279&lt;0,$E279=""),"",
IF($E279&lt;7,
IF($F279="50% AMI",INDEX($J$35:$J$41,$E279+1,1),
IF($F279="60% AMI",INDEX($O$35:$O$41,$E279+1,1),"")),
IF($F279="50% AMI",$J$40*(($E279-6)*0.15+1),IF($F279="60% AMI",$O$40*(($E279-5)*0.15+1),"")))))</f>
        <v/>
      </c>
      <c r="K279" s="111">
        <f t="shared" si="54"/>
        <v>0</v>
      </c>
      <c r="L279" s="125" t="str" cm="1">
        <f t="array" ref="L279">IF(($F279="Market Rate"),"N/A",
IF(OR($E279&lt;0,$E279=""),"",
IF($E279&lt;7,
IF($F279="50% AMI",INDEX($K$35:$K$41,$E279+1,1),
IF($F279="60% AMI",INDEX($P$35:$P$41,$E279+1,1),"")),
IF($F279="50% AMI",$K$40*(($E279-6)*0.15+1),IF($F279="60% AMI",$P$40*(($E279-5)*0.15+1),"")))))</f>
        <v/>
      </c>
      <c r="M279" s="70"/>
      <c r="N279" s="70"/>
      <c r="O279" s="70"/>
      <c r="P279" s="70"/>
      <c r="Q279" s="163"/>
      <c r="R279" s="11"/>
      <c r="AC279"/>
      <c r="AD279" s="41" t="e">
        <f>#REF!</f>
        <v>#REF!</v>
      </c>
      <c r="AE279" s="41" t="e">
        <f>#REF!</f>
        <v>#REF!</v>
      </c>
      <c r="AF279" s="41" t="e">
        <f>#REF!</f>
        <v>#REF!</v>
      </c>
      <c r="AG279" s="41" t="e">
        <f>#REF!</f>
        <v>#REF!</v>
      </c>
      <c r="AH279" s="41" t="e">
        <f>#REF!</f>
        <v>#REF!</v>
      </c>
      <c r="AI279" s="41" t="e">
        <f>#REF!</f>
        <v>#REF!</v>
      </c>
      <c r="AJ279" s="41" t="e">
        <f>#REF!</f>
        <v>#REF!</v>
      </c>
      <c r="AK279" s="44" t="e">
        <f>#REF!</f>
        <v>#REF!</v>
      </c>
      <c r="AL279"/>
      <c r="AM279"/>
      <c r="AN279"/>
    </row>
    <row r="280" spans="2:40" s="18" customFormat="1" ht="30" customHeight="1" x14ac:dyDescent="0.4">
      <c r="B280" s="11"/>
      <c r="D280" s="109"/>
      <c r="E280" s="110"/>
      <c r="F280" s="166"/>
      <c r="G280" s="131"/>
      <c r="H280" s="121"/>
      <c r="I280" s="134"/>
      <c r="J280" s="124" t="str" cm="1">
        <f t="array" ref="J280">IF(($F280="Market Rate"),"N/A",
IF(OR($E280&lt;0,$E280=""),"",
IF($E280&lt;7,
IF($F280="50% AMI",INDEX($J$35:$J$41,$E280+1,1),
IF($F280="60% AMI",INDEX($O$35:$O$41,$E280+1,1),"")),
IF($F280="50% AMI",$J$40*(($E280-6)*0.15+1),IF($F280="60% AMI",$O$40*(($E280-5)*0.15+1),"")))))</f>
        <v/>
      </c>
      <c r="K280" s="111">
        <f t="shared" si="54"/>
        <v>0</v>
      </c>
      <c r="L280" s="125" t="str" cm="1">
        <f t="array" ref="L280">IF(($F280="Market Rate"),"N/A",
IF(OR($E280&lt;0,$E280=""),"",
IF($E280&lt;7,
IF($F280="50% AMI",INDEX($K$35:$K$41,$E280+1,1),
IF($F280="60% AMI",INDEX($P$35:$P$41,$E280+1,1),"")),
IF($F280="50% AMI",$K$40*(($E280-6)*0.15+1),IF($F280="60% AMI",$P$40*(($E280-5)*0.15+1),"")))))</f>
        <v/>
      </c>
      <c r="M280" s="70"/>
      <c r="N280" s="70"/>
      <c r="O280" s="70"/>
      <c r="P280" s="70"/>
      <c r="Q280" s="163"/>
      <c r="R280" s="11"/>
      <c r="AC280"/>
      <c r="AD280" s="41" t="e">
        <f>#REF!</f>
        <v>#REF!</v>
      </c>
      <c r="AE280" s="41" t="e">
        <f>#REF!</f>
        <v>#REF!</v>
      </c>
      <c r="AF280" s="41" t="e">
        <f>#REF!</f>
        <v>#REF!</v>
      </c>
      <c r="AG280" s="41" t="e">
        <f>#REF!</f>
        <v>#REF!</v>
      </c>
      <c r="AH280" s="41" t="e">
        <f>#REF!</f>
        <v>#REF!</v>
      </c>
      <c r="AI280" s="41" t="e">
        <f>#REF!</f>
        <v>#REF!</v>
      </c>
      <c r="AJ280" s="41" t="e">
        <f>#REF!</f>
        <v>#REF!</v>
      </c>
      <c r="AK280" s="44" t="e">
        <f>#REF!</f>
        <v>#REF!</v>
      </c>
      <c r="AL280"/>
      <c r="AM280"/>
      <c r="AN280"/>
    </row>
    <row r="281" spans="2:40" s="18" customFormat="1" ht="30" customHeight="1" x14ac:dyDescent="0.4">
      <c r="B281" s="11"/>
      <c r="D281" s="109"/>
      <c r="E281" s="110"/>
      <c r="F281" s="166"/>
      <c r="G281" s="131"/>
      <c r="H281" s="121"/>
      <c r="I281" s="134"/>
      <c r="J281" s="124" t="str" cm="1">
        <f t="array" ref="J281">IF(($F281="Market Rate"),"N/A",
IF(OR($E281&lt;0,$E281=""),"",
IF($E281&lt;7,
IF($F281="50% AMI",INDEX($J$35:$J$41,$E281+1,1),
IF($F281="60% AMI",INDEX($O$35:$O$41,$E281+1,1),"")),
IF($F281="50% AMI",$J$40*(($E281-6)*0.15+1),IF($F281="60% AMI",$O$40*(($E281-5)*0.15+1),"")))))</f>
        <v/>
      </c>
      <c r="K281" s="111">
        <f t="shared" si="54"/>
        <v>0</v>
      </c>
      <c r="L281" s="125" t="str" cm="1">
        <f t="array" ref="L281">IF(($F281="Market Rate"),"N/A",
IF(OR($E281&lt;0,$E281=""),"",
IF($E281&lt;7,
IF($F281="50% AMI",INDEX($K$35:$K$41,$E281+1,1),
IF($F281="60% AMI",INDEX($P$35:$P$41,$E281+1,1),"")),
IF($F281="50% AMI",$K$40*(($E281-6)*0.15+1),IF($F281="60% AMI",$P$40*(($E281-5)*0.15+1),"")))))</f>
        <v/>
      </c>
      <c r="M281" s="70"/>
      <c r="N281" s="70"/>
      <c r="O281" s="70"/>
      <c r="P281" s="70"/>
      <c r="Q281" s="163"/>
      <c r="R281" s="11"/>
      <c r="AC281"/>
      <c r="AD281" s="41" t="e">
        <f>#REF!</f>
        <v>#REF!</v>
      </c>
      <c r="AE281" s="41" t="e">
        <f>#REF!</f>
        <v>#REF!</v>
      </c>
      <c r="AF281" s="41" t="e">
        <f>#REF!</f>
        <v>#REF!</v>
      </c>
      <c r="AG281" s="41" t="e">
        <f>#REF!</f>
        <v>#REF!</v>
      </c>
      <c r="AH281" s="41" t="e">
        <f>#REF!</f>
        <v>#REF!</v>
      </c>
      <c r="AI281" s="41" t="e">
        <f>#REF!</f>
        <v>#REF!</v>
      </c>
      <c r="AJ281" s="41" t="e">
        <f>#REF!</f>
        <v>#REF!</v>
      </c>
      <c r="AK281" s="44" t="e">
        <f>#REF!</f>
        <v>#REF!</v>
      </c>
      <c r="AL281"/>
      <c r="AM281"/>
      <c r="AN281"/>
    </row>
    <row r="282" spans="2:40" s="18" customFormat="1" ht="30" customHeight="1" x14ac:dyDescent="0.4">
      <c r="B282" s="11"/>
      <c r="D282" s="109"/>
      <c r="E282" s="110"/>
      <c r="F282" s="166"/>
      <c r="G282" s="131"/>
      <c r="H282" s="121"/>
      <c r="I282" s="134"/>
      <c r="J282" s="124" t="str" cm="1">
        <f t="array" ref="J282">IF(($F282="Market Rate"),"N/A",
IF(OR($E282&lt;0,$E282=""),"",
IF($E282&lt;7,
IF($F282="50% AMI",INDEX($J$35:$J$41,$E282+1,1),
IF($F282="60% AMI",INDEX($O$35:$O$41,$E282+1,1),"")),
IF($F282="50% AMI",$J$40*(($E282-6)*0.15+1),IF($F282="60% AMI",$O$40*(($E282-5)*0.15+1),"")))))</f>
        <v/>
      </c>
      <c r="K282" s="111">
        <f t="shared" si="54"/>
        <v>0</v>
      </c>
      <c r="L282" s="125" t="str" cm="1">
        <f t="array" ref="L282">IF(($F282="Market Rate"),"N/A",
IF(OR($E282&lt;0,$E282=""),"",
IF($E282&lt;7,
IF($F282="50% AMI",INDEX($K$35:$K$41,$E282+1,1),
IF($F282="60% AMI",INDEX($P$35:$P$41,$E282+1,1),"")),
IF($F282="50% AMI",$K$40*(($E282-6)*0.15+1),IF($F282="60% AMI",$P$40*(($E282-5)*0.15+1),"")))))</f>
        <v/>
      </c>
      <c r="M282" s="70"/>
      <c r="N282" s="70"/>
      <c r="O282" s="70"/>
      <c r="P282" s="70"/>
      <c r="Q282" s="163"/>
      <c r="R282" s="11"/>
      <c r="AC282"/>
      <c r="AD282" s="41" t="e">
        <f>#REF!</f>
        <v>#REF!</v>
      </c>
      <c r="AE282" s="41" t="e">
        <f>#REF!</f>
        <v>#REF!</v>
      </c>
      <c r="AF282" s="41" t="e">
        <f>#REF!</f>
        <v>#REF!</v>
      </c>
      <c r="AG282" s="41" t="e">
        <f>#REF!</f>
        <v>#REF!</v>
      </c>
      <c r="AH282" s="41" t="e">
        <f>#REF!</f>
        <v>#REF!</v>
      </c>
      <c r="AI282" s="41" t="e">
        <f>#REF!</f>
        <v>#REF!</v>
      </c>
      <c r="AJ282" s="41" t="e">
        <f>#REF!</f>
        <v>#REF!</v>
      </c>
      <c r="AK282" s="44" t="e">
        <f>#REF!</f>
        <v>#REF!</v>
      </c>
      <c r="AL282"/>
      <c r="AM282"/>
      <c r="AN282"/>
    </row>
    <row r="283" spans="2:40" s="18" customFormat="1" ht="30" customHeight="1" x14ac:dyDescent="0.4">
      <c r="B283" s="11"/>
      <c r="D283" s="109"/>
      <c r="E283" s="110"/>
      <c r="F283" s="166"/>
      <c r="G283" s="131"/>
      <c r="H283" s="121"/>
      <c r="I283" s="134"/>
      <c r="J283" s="124" t="str" cm="1">
        <f t="array" ref="J283">IF(($F283="Market Rate"),"N/A",
IF(OR($E283&lt;0,$E283=""),"",
IF($E283&lt;7,
IF($F283="50% AMI",INDEX($J$35:$J$41,$E283+1,1),
IF($F283="60% AMI",INDEX($O$35:$O$41,$E283+1,1),"")),
IF($F283="50% AMI",$J$40*(($E283-6)*0.15+1),IF($F283="60% AMI",$O$40*(($E283-5)*0.15+1),"")))))</f>
        <v/>
      </c>
      <c r="K283" s="111">
        <f t="shared" si="54"/>
        <v>0</v>
      </c>
      <c r="L283" s="125" t="str" cm="1">
        <f t="array" ref="L283">IF(($F283="Market Rate"),"N/A",
IF(OR($E283&lt;0,$E283=""),"",
IF($E283&lt;7,
IF($F283="50% AMI",INDEX($K$35:$K$41,$E283+1,1),
IF($F283="60% AMI",INDEX($P$35:$P$41,$E283+1,1),"")),
IF($F283="50% AMI",$K$40*(($E283-6)*0.15+1),IF($F283="60% AMI",$P$40*(($E283-5)*0.15+1),"")))))</f>
        <v/>
      </c>
      <c r="M283" s="70"/>
      <c r="N283" s="70"/>
      <c r="O283" s="70"/>
      <c r="P283" s="70"/>
      <c r="Q283" s="163"/>
      <c r="R283" s="11"/>
      <c r="AC283"/>
      <c r="AD283" s="41" t="e">
        <f>#REF!</f>
        <v>#REF!</v>
      </c>
      <c r="AE283" s="41" t="e">
        <f>#REF!</f>
        <v>#REF!</v>
      </c>
      <c r="AF283" s="41" t="e">
        <f>#REF!</f>
        <v>#REF!</v>
      </c>
      <c r="AG283" s="41" t="e">
        <f>#REF!</f>
        <v>#REF!</v>
      </c>
      <c r="AH283" s="41" t="e">
        <f>#REF!</f>
        <v>#REF!</v>
      </c>
      <c r="AI283" s="41" t="e">
        <f>#REF!</f>
        <v>#REF!</v>
      </c>
      <c r="AJ283" s="41" t="e">
        <f>#REF!</f>
        <v>#REF!</v>
      </c>
      <c r="AK283" s="44" t="e">
        <f>#REF!</f>
        <v>#REF!</v>
      </c>
      <c r="AL283"/>
      <c r="AM283"/>
      <c r="AN283"/>
    </row>
    <row r="284" spans="2:40" s="18" customFormat="1" ht="30" customHeight="1" x14ac:dyDescent="0.4">
      <c r="B284" s="11"/>
      <c r="D284" s="109"/>
      <c r="E284" s="110"/>
      <c r="F284" s="166"/>
      <c r="G284" s="131"/>
      <c r="H284" s="121"/>
      <c r="I284" s="134"/>
      <c r="J284" s="124" t="str" cm="1">
        <f t="array" ref="J284">IF(($F284="Market Rate"),"N/A",
IF(OR($E284&lt;0,$E284=""),"",
IF($E284&lt;7,
IF($F284="50% AMI",INDEX($J$35:$J$41,$E284+1,1),
IF($F284="60% AMI",INDEX($O$35:$O$41,$E284+1,1),"")),
IF($F284="50% AMI",$J$40*(($E284-6)*0.15+1),IF($F284="60% AMI",$O$40*(($E284-5)*0.15+1),"")))))</f>
        <v/>
      </c>
      <c r="K284" s="111">
        <f t="shared" si="54"/>
        <v>0</v>
      </c>
      <c r="L284" s="125" t="str" cm="1">
        <f t="array" ref="L284">IF(($F284="Market Rate"),"N/A",
IF(OR($E284&lt;0,$E284=""),"",
IF($E284&lt;7,
IF($F284="50% AMI",INDEX($K$35:$K$41,$E284+1,1),
IF($F284="60% AMI",INDEX($P$35:$P$41,$E284+1,1),"")),
IF($F284="50% AMI",$K$40*(($E284-6)*0.15+1),IF($F284="60% AMI",$P$40*(($E284-5)*0.15+1),"")))))</f>
        <v/>
      </c>
      <c r="M284" s="70"/>
      <c r="N284" s="70"/>
      <c r="O284" s="70"/>
      <c r="P284" s="70"/>
      <c r="Q284" s="163"/>
      <c r="R284" s="11"/>
      <c r="AC284"/>
      <c r="AD284" s="41" t="e">
        <f>#REF!</f>
        <v>#REF!</v>
      </c>
      <c r="AE284" s="41" t="e">
        <f>#REF!</f>
        <v>#REF!</v>
      </c>
      <c r="AF284" s="41" t="e">
        <f>#REF!</f>
        <v>#REF!</v>
      </c>
      <c r="AG284" s="41" t="e">
        <f>#REF!</f>
        <v>#REF!</v>
      </c>
      <c r="AH284" s="41" t="e">
        <f>#REF!</f>
        <v>#REF!</v>
      </c>
      <c r="AI284" s="41" t="e">
        <f>#REF!</f>
        <v>#REF!</v>
      </c>
      <c r="AJ284" s="41" t="e">
        <f>#REF!</f>
        <v>#REF!</v>
      </c>
      <c r="AK284" s="44" t="e">
        <f>#REF!</f>
        <v>#REF!</v>
      </c>
      <c r="AL284"/>
      <c r="AM284"/>
      <c r="AN284"/>
    </row>
    <row r="285" spans="2:40" s="18" customFormat="1" ht="30" customHeight="1" x14ac:dyDescent="0.4">
      <c r="B285" s="11"/>
      <c r="D285" s="109"/>
      <c r="E285" s="110"/>
      <c r="F285" s="166"/>
      <c r="G285" s="131"/>
      <c r="H285" s="121"/>
      <c r="I285" s="134"/>
      <c r="J285" s="124" t="str" cm="1">
        <f t="array" ref="J285">IF(($F285="Market Rate"),"N/A",
IF(OR($E285&lt;0,$E285=""),"",
IF($E285&lt;7,
IF($F285="50% AMI",INDEX($J$35:$J$41,$E285+1,1),
IF($F285="60% AMI",INDEX($O$35:$O$41,$E285+1,1),"")),
IF($F285="50% AMI",$J$40*(($E285-6)*0.15+1),IF($F285="60% AMI",$O$40*(($E285-5)*0.15+1),"")))))</f>
        <v/>
      </c>
      <c r="K285" s="111">
        <f t="shared" si="54"/>
        <v>0</v>
      </c>
      <c r="L285" s="125" t="str" cm="1">
        <f t="array" ref="L285">IF(($F285="Market Rate"),"N/A",
IF(OR($E285&lt;0,$E285=""),"",
IF($E285&lt;7,
IF($F285="50% AMI",INDEX($K$35:$K$41,$E285+1,1),
IF($F285="60% AMI",INDEX($P$35:$P$41,$E285+1,1),"")),
IF($F285="50% AMI",$K$40*(($E285-6)*0.15+1),IF($F285="60% AMI",$P$40*(($E285-5)*0.15+1),"")))))</f>
        <v/>
      </c>
      <c r="M285" s="70"/>
      <c r="N285" s="70"/>
      <c r="O285" s="70"/>
      <c r="P285" s="70"/>
      <c r="Q285" s="163"/>
      <c r="R285" s="11"/>
      <c r="AC285"/>
      <c r="AD285" s="41" t="e">
        <f>#REF!</f>
        <v>#REF!</v>
      </c>
      <c r="AE285" s="41" t="e">
        <f>#REF!</f>
        <v>#REF!</v>
      </c>
      <c r="AF285" s="41" t="e">
        <f>#REF!</f>
        <v>#REF!</v>
      </c>
      <c r="AG285" s="41" t="e">
        <f>#REF!</f>
        <v>#REF!</v>
      </c>
      <c r="AH285" s="41" t="e">
        <f>#REF!</f>
        <v>#REF!</v>
      </c>
      <c r="AI285" s="41" t="e">
        <f>#REF!</f>
        <v>#REF!</v>
      </c>
      <c r="AJ285" s="41" t="e">
        <f>#REF!</f>
        <v>#REF!</v>
      </c>
      <c r="AK285" s="44" t="e">
        <f>#REF!</f>
        <v>#REF!</v>
      </c>
      <c r="AL285"/>
      <c r="AM285"/>
      <c r="AN285"/>
    </row>
    <row r="286" spans="2:40" s="18" customFormat="1" ht="30" customHeight="1" x14ac:dyDescent="0.4">
      <c r="B286" s="11"/>
      <c r="D286" s="109"/>
      <c r="E286" s="110"/>
      <c r="F286" s="166"/>
      <c r="G286" s="131"/>
      <c r="H286" s="121"/>
      <c r="I286" s="134"/>
      <c r="J286" s="124" t="str" cm="1">
        <f t="array" ref="J286">IF(($F286="Market Rate"),"N/A",
IF(OR($E286&lt;0,$E286=""),"",
IF($E286&lt;7,
IF($F286="50% AMI",INDEX($J$35:$J$41,$E286+1,1),
IF($F286="60% AMI",INDEX($O$35:$O$41,$E286+1,1),"")),
IF($F286="50% AMI",$J$40*(($E286-6)*0.15+1),IF($F286="60% AMI",$O$40*(($E286-5)*0.15+1),"")))))</f>
        <v/>
      </c>
      <c r="K286" s="111">
        <f t="shared" si="54"/>
        <v>0</v>
      </c>
      <c r="L286" s="125" t="str" cm="1">
        <f t="array" ref="L286">IF(($F286="Market Rate"),"N/A",
IF(OR($E286&lt;0,$E286=""),"",
IF($E286&lt;7,
IF($F286="50% AMI",INDEX($K$35:$K$41,$E286+1,1),
IF($F286="60% AMI",INDEX($P$35:$P$41,$E286+1,1),"")),
IF($F286="50% AMI",$K$40*(($E286-6)*0.15+1),IF($F286="60% AMI",$P$40*(($E286-5)*0.15+1),"")))))</f>
        <v/>
      </c>
      <c r="M286" s="70"/>
      <c r="N286" s="70"/>
      <c r="O286" s="70"/>
      <c r="P286" s="70"/>
      <c r="Q286" s="163"/>
      <c r="R286" s="11"/>
      <c r="AC286"/>
      <c r="AD286" s="41" t="e">
        <f>#REF!</f>
        <v>#REF!</v>
      </c>
      <c r="AE286" s="41" t="e">
        <f>#REF!</f>
        <v>#REF!</v>
      </c>
      <c r="AF286" s="41" t="e">
        <f>#REF!</f>
        <v>#REF!</v>
      </c>
      <c r="AG286" s="41" t="e">
        <f>#REF!</f>
        <v>#REF!</v>
      </c>
      <c r="AH286" s="41" t="e">
        <f>#REF!</f>
        <v>#REF!</v>
      </c>
      <c r="AI286" s="41" t="e">
        <f>#REF!</f>
        <v>#REF!</v>
      </c>
      <c r="AJ286" s="41" t="e">
        <f>#REF!</f>
        <v>#REF!</v>
      </c>
      <c r="AK286" s="44" t="e">
        <f>#REF!</f>
        <v>#REF!</v>
      </c>
      <c r="AL286"/>
      <c r="AM286"/>
      <c r="AN286"/>
    </row>
    <row r="287" spans="2:40" s="18" customFormat="1" ht="30" customHeight="1" x14ac:dyDescent="0.4">
      <c r="B287" s="11"/>
      <c r="D287" s="109"/>
      <c r="E287" s="110"/>
      <c r="F287" s="166"/>
      <c r="G287" s="131"/>
      <c r="H287" s="121"/>
      <c r="I287" s="134"/>
      <c r="J287" s="124" t="str" cm="1">
        <f t="array" ref="J287">IF(($F287="Market Rate"),"N/A",
IF(OR($E287&lt;0,$E287=""),"",
IF($E287&lt;7,
IF($F287="50% AMI",INDEX($J$35:$J$41,$E287+1,1),
IF($F287="60% AMI",INDEX($O$35:$O$41,$E287+1,1),"")),
IF($F287="50% AMI",$J$40*(($E287-6)*0.15+1),IF($F287="60% AMI",$O$40*(($E287-5)*0.15+1),"")))))</f>
        <v/>
      </c>
      <c r="K287" s="111">
        <f t="shared" si="54"/>
        <v>0</v>
      </c>
      <c r="L287" s="125" t="str" cm="1">
        <f t="array" ref="L287">IF(($F287="Market Rate"),"N/A",
IF(OR($E287&lt;0,$E287=""),"",
IF($E287&lt;7,
IF($F287="50% AMI",INDEX($K$35:$K$41,$E287+1,1),
IF($F287="60% AMI",INDEX($P$35:$P$41,$E287+1,1),"")),
IF($F287="50% AMI",$K$40*(($E287-6)*0.15+1),IF($F287="60% AMI",$P$40*(($E287-5)*0.15+1),"")))))</f>
        <v/>
      </c>
      <c r="M287" s="70"/>
      <c r="N287" s="70"/>
      <c r="O287" s="70"/>
      <c r="P287" s="70"/>
      <c r="Q287" s="163"/>
      <c r="R287" s="11"/>
      <c r="AC287"/>
      <c r="AD287" s="41" t="e">
        <f>#REF!</f>
        <v>#REF!</v>
      </c>
      <c r="AE287" s="41" t="e">
        <f>#REF!</f>
        <v>#REF!</v>
      </c>
      <c r="AF287" s="41" t="e">
        <f>#REF!</f>
        <v>#REF!</v>
      </c>
      <c r="AG287" s="41" t="e">
        <f>#REF!</f>
        <v>#REF!</v>
      </c>
      <c r="AH287" s="41" t="e">
        <f>#REF!</f>
        <v>#REF!</v>
      </c>
      <c r="AI287" s="41" t="e">
        <f>#REF!</f>
        <v>#REF!</v>
      </c>
      <c r="AJ287" s="41" t="e">
        <f>#REF!</f>
        <v>#REF!</v>
      </c>
      <c r="AK287" s="44" t="e">
        <f>#REF!</f>
        <v>#REF!</v>
      </c>
      <c r="AL287"/>
      <c r="AM287"/>
      <c r="AN287"/>
    </row>
    <row r="288" spans="2:40" s="18" customFormat="1" ht="30" customHeight="1" x14ac:dyDescent="0.4">
      <c r="B288" s="11"/>
      <c r="D288" s="109"/>
      <c r="E288" s="110"/>
      <c r="F288" s="166"/>
      <c r="G288" s="131"/>
      <c r="H288" s="121"/>
      <c r="I288" s="134"/>
      <c r="J288" s="124" t="str" cm="1">
        <f t="array" ref="J288">IF(($F288="Market Rate"),"N/A",
IF(OR($E288&lt;0,$E288=""),"",
IF($E288&lt;7,
IF($F288="50% AMI",INDEX($J$35:$J$41,$E288+1,1),
IF($F288="60% AMI",INDEX($O$35:$O$41,$E288+1,1),"")),
IF($F288="50% AMI",$J$40*(($E288-6)*0.15+1),IF($F288="60% AMI",$O$40*(($E288-5)*0.15+1),"")))))</f>
        <v/>
      </c>
      <c r="K288" s="111">
        <f t="shared" si="54"/>
        <v>0</v>
      </c>
      <c r="L288" s="125" t="str" cm="1">
        <f t="array" ref="L288">IF(($F288="Market Rate"),"N/A",
IF(OR($E288&lt;0,$E288=""),"",
IF($E288&lt;7,
IF($F288="50% AMI",INDEX($K$35:$K$41,$E288+1,1),
IF($F288="60% AMI",INDEX($P$35:$P$41,$E288+1,1),"")),
IF($F288="50% AMI",$K$40*(($E288-6)*0.15+1),IF($F288="60% AMI",$P$40*(($E288-5)*0.15+1),"")))))</f>
        <v/>
      </c>
      <c r="M288" s="70"/>
      <c r="N288" s="70"/>
      <c r="O288" s="70"/>
      <c r="P288" s="70"/>
      <c r="Q288" s="163"/>
      <c r="R288" s="11"/>
      <c r="AC288"/>
      <c r="AD288" s="41" t="e">
        <f>#REF!</f>
        <v>#REF!</v>
      </c>
      <c r="AE288" s="41" t="e">
        <f>#REF!</f>
        <v>#REF!</v>
      </c>
      <c r="AF288" s="41" t="e">
        <f>#REF!</f>
        <v>#REF!</v>
      </c>
      <c r="AG288" s="41" t="e">
        <f>#REF!</f>
        <v>#REF!</v>
      </c>
      <c r="AH288" s="41" t="e">
        <f>#REF!</f>
        <v>#REF!</v>
      </c>
      <c r="AI288" s="41" t="e">
        <f>#REF!</f>
        <v>#REF!</v>
      </c>
      <c r="AJ288" s="41" t="e">
        <f>#REF!</f>
        <v>#REF!</v>
      </c>
      <c r="AK288" s="44" t="e">
        <f>#REF!</f>
        <v>#REF!</v>
      </c>
      <c r="AL288"/>
      <c r="AM288"/>
      <c r="AN288"/>
    </row>
    <row r="289" spans="2:40" s="18" customFormat="1" ht="30" customHeight="1" x14ac:dyDescent="0.4">
      <c r="B289" s="11"/>
      <c r="D289" s="109"/>
      <c r="E289" s="110"/>
      <c r="F289" s="166"/>
      <c r="G289" s="131"/>
      <c r="H289" s="121"/>
      <c r="I289" s="134"/>
      <c r="J289" s="124" t="str" cm="1">
        <f t="array" ref="J289">IF(($F289="Market Rate"),"N/A",
IF(OR($E289&lt;0,$E289=""),"",
IF($E289&lt;7,
IF($F289="50% AMI",INDEX($J$35:$J$41,$E289+1,1),
IF($F289="60% AMI",INDEX($O$35:$O$41,$E289+1,1),"")),
IF($F289="50% AMI",$J$40*(($E289-6)*0.15+1),IF($F289="60% AMI",$O$40*(($E289-5)*0.15+1),"")))))</f>
        <v/>
      </c>
      <c r="K289" s="111">
        <f t="shared" si="54"/>
        <v>0</v>
      </c>
      <c r="L289" s="125" t="str" cm="1">
        <f t="array" ref="L289">IF(($F289="Market Rate"),"N/A",
IF(OR($E289&lt;0,$E289=""),"",
IF($E289&lt;7,
IF($F289="50% AMI",INDEX($K$35:$K$41,$E289+1,1),
IF($F289="60% AMI",INDEX($P$35:$P$41,$E289+1,1),"")),
IF($F289="50% AMI",$K$40*(($E289-6)*0.15+1),IF($F289="60% AMI",$P$40*(($E289-5)*0.15+1),"")))))</f>
        <v/>
      </c>
      <c r="M289" s="70"/>
      <c r="N289" s="70"/>
      <c r="O289" s="70"/>
      <c r="P289" s="70"/>
      <c r="Q289" s="163"/>
      <c r="R289" s="11"/>
      <c r="AC289"/>
      <c r="AD289" s="41" t="e">
        <f>#REF!</f>
        <v>#REF!</v>
      </c>
      <c r="AE289" s="41" t="e">
        <f>#REF!</f>
        <v>#REF!</v>
      </c>
      <c r="AF289" s="41" t="e">
        <f>#REF!</f>
        <v>#REF!</v>
      </c>
      <c r="AG289" s="41" t="e">
        <f>#REF!</f>
        <v>#REF!</v>
      </c>
      <c r="AH289" s="41" t="e">
        <f>#REF!</f>
        <v>#REF!</v>
      </c>
      <c r="AI289" s="41" t="e">
        <f>#REF!</f>
        <v>#REF!</v>
      </c>
      <c r="AJ289" s="41" t="e">
        <f>#REF!</f>
        <v>#REF!</v>
      </c>
      <c r="AK289" s="44" t="e">
        <f>#REF!</f>
        <v>#REF!</v>
      </c>
      <c r="AL289"/>
      <c r="AM289"/>
      <c r="AN289"/>
    </row>
    <row r="290" spans="2:40" s="18" customFormat="1" ht="30" customHeight="1" x14ac:dyDescent="0.4">
      <c r="B290" s="11"/>
      <c r="D290" s="109"/>
      <c r="E290" s="110"/>
      <c r="F290" s="166"/>
      <c r="G290" s="131"/>
      <c r="H290" s="121"/>
      <c r="I290" s="134"/>
      <c r="J290" s="124" t="str" cm="1">
        <f t="array" ref="J290">IF(($F290="Market Rate"),"N/A",
IF(OR($E290&lt;0,$E290=""),"",
IF($E290&lt;7,
IF($F290="50% AMI",INDEX($J$35:$J$41,$E290+1,1),
IF($F290="60% AMI",INDEX($O$35:$O$41,$E290+1,1),"")),
IF($F290="50% AMI",$J$40*(($E290-6)*0.15+1),IF($F290="60% AMI",$O$40*(($E290-5)*0.15+1),"")))))</f>
        <v/>
      </c>
      <c r="K290" s="111">
        <f t="shared" si="54"/>
        <v>0</v>
      </c>
      <c r="L290" s="125" t="str" cm="1">
        <f t="array" ref="L290">IF(($F290="Market Rate"),"N/A",
IF(OR($E290&lt;0,$E290=""),"",
IF($E290&lt;7,
IF($F290="50% AMI",INDEX($K$35:$K$41,$E290+1,1),
IF($F290="60% AMI",INDEX($P$35:$P$41,$E290+1,1),"")),
IF($F290="50% AMI",$K$40*(($E290-6)*0.15+1),IF($F290="60% AMI",$P$40*(($E290-5)*0.15+1),"")))))</f>
        <v/>
      </c>
      <c r="M290" s="70"/>
      <c r="N290" s="70"/>
      <c r="O290" s="70"/>
      <c r="P290" s="70"/>
      <c r="Q290" s="163"/>
      <c r="R290" s="11"/>
      <c r="AC290"/>
      <c r="AD290" s="41" t="e">
        <f>#REF!</f>
        <v>#REF!</v>
      </c>
      <c r="AE290" s="41" t="e">
        <f>#REF!</f>
        <v>#REF!</v>
      </c>
      <c r="AF290" s="41" t="e">
        <f>#REF!</f>
        <v>#REF!</v>
      </c>
      <c r="AG290" s="41" t="e">
        <f>#REF!</f>
        <v>#REF!</v>
      </c>
      <c r="AH290" s="41" t="e">
        <f>#REF!</f>
        <v>#REF!</v>
      </c>
      <c r="AI290" s="41" t="e">
        <f>#REF!</f>
        <v>#REF!</v>
      </c>
      <c r="AJ290" s="41" t="e">
        <f>#REF!</f>
        <v>#REF!</v>
      </c>
      <c r="AK290" s="44" t="e">
        <f>#REF!</f>
        <v>#REF!</v>
      </c>
      <c r="AL290"/>
      <c r="AM290"/>
      <c r="AN290"/>
    </row>
    <row r="291" spans="2:40" s="18" customFormat="1" ht="30" customHeight="1" x14ac:dyDescent="0.4">
      <c r="B291" s="11"/>
      <c r="D291" s="109"/>
      <c r="E291" s="110"/>
      <c r="F291" s="166"/>
      <c r="G291" s="131"/>
      <c r="H291" s="121"/>
      <c r="I291" s="134"/>
      <c r="J291" s="124" t="str" cm="1">
        <f t="array" ref="J291">IF(($F291="Market Rate"),"N/A",
IF(OR($E291&lt;0,$E291=""),"",
IF($E291&lt;7,
IF($F291="50% AMI",INDEX($J$35:$J$41,$E291+1,1),
IF($F291="60% AMI",INDEX($O$35:$O$41,$E291+1,1),"")),
IF($F291="50% AMI",$J$40*(($E291-6)*0.15+1),IF($F291="60% AMI",$O$40*(($E291-5)*0.15+1),"")))))</f>
        <v/>
      </c>
      <c r="K291" s="111">
        <f t="shared" si="54"/>
        <v>0</v>
      </c>
      <c r="L291" s="125" t="str" cm="1">
        <f t="array" ref="L291">IF(($F291="Market Rate"),"N/A",
IF(OR($E291&lt;0,$E291=""),"",
IF($E291&lt;7,
IF($F291="50% AMI",INDEX($K$35:$K$41,$E291+1,1),
IF($F291="60% AMI",INDEX($P$35:$P$41,$E291+1,1),"")),
IF($F291="50% AMI",$K$40*(($E291-6)*0.15+1),IF($F291="60% AMI",$P$40*(($E291-5)*0.15+1),"")))))</f>
        <v/>
      </c>
      <c r="M291" s="70"/>
      <c r="N291" s="70"/>
      <c r="O291" s="70"/>
      <c r="P291" s="70"/>
      <c r="Q291" s="163"/>
      <c r="R291" s="11"/>
      <c r="AC291"/>
      <c r="AD291" s="41" t="e">
        <f>#REF!</f>
        <v>#REF!</v>
      </c>
      <c r="AE291" s="41" t="e">
        <f>#REF!</f>
        <v>#REF!</v>
      </c>
      <c r="AF291" s="41" t="e">
        <f>#REF!</f>
        <v>#REF!</v>
      </c>
      <c r="AG291" s="41" t="e">
        <f>#REF!</f>
        <v>#REF!</v>
      </c>
      <c r="AH291" s="41" t="e">
        <f>#REF!</f>
        <v>#REF!</v>
      </c>
      <c r="AI291" s="41" t="e">
        <f>#REF!</f>
        <v>#REF!</v>
      </c>
      <c r="AJ291" s="41" t="e">
        <f>#REF!</f>
        <v>#REF!</v>
      </c>
      <c r="AK291" s="44" t="e">
        <f>#REF!</f>
        <v>#REF!</v>
      </c>
      <c r="AL291"/>
      <c r="AM291"/>
      <c r="AN291"/>
    </row>
    <row r="292" spans="2:40" s="18" customFormat="1" ht="30" customHeight="1" x14ac:dyDescent="0.4">
      <c r="B292" s="11"/>
      <c r="D292" s="109"/>
      <c r="E292" s="110"/>
      <c r="F292" s="166"/>
      <c r="G292" s="131"/>
      <c r="H292" s="121"/>
      <c r="I292" s="134"/>
      <c r="J292" s="124" t="str" cm="1">
        <f t="array" ref="J292">IF(($F292="Market Rate"),"N/A",
IF(OR($E292&lt;0,$E292=""),"",
IF($E292&lt;7,
IF($F292="50% AMI",INDEX($J$35:$J$41,$E292+1,1),
IF($F292="60% AMI",INDEX($O$35:$O$41,$E292+1,1),"")),
IF($F292="50% AMI",$J$40*(($E292-6)*0.15+1),IF($F292="60% AMI",$O$40*(($E292-5)*0.15+1),"")))))</f>
        <v/>
      </c>
      <c r="K292" s="111">
        <f t="shared" si="54"/>
        <v>0</v>
      </c>
      <c r="L292" s="125" t="str" cm="1">
        <f t="array" ref="L292">IF(($F292="Market Rate"),"N/A",
IF(OR($E292&lt;0,$E292=""),"",
IF($E292&lt;7,
IF($F292="50% AMI",INDEX($K$35:$K$41,$E292+1,1),
IF($F292="60% AMI",INDEX($P$35:$P$41,$E292+1,1),"")),
IF($F292="50% AMI",$K$40*(($E292-6)*0.15+1),IF($F292="60% AMI",$P$40*(($E292-5)*0.15+1),"")))))</f>
        <v/>
      </c>
      <c r="M292" s="70"/>
      <c r="N292" s="70"/>
      <c r="O292" s="70"/>
      <c r="P292" s="70"/>
      <c r="Q292" s="163"/>
      <c r="R292" s="11"/>
      <c r="AC292"/>
      <c r="AD292" s="41" t="e">
        <f>#REF!</f>
        <v>#REF!</v>
      </c>
      <c r="AE292" s="41" t="e">
        <f>#REF!</f>
        <v>#REF!</v>
      </c>
      <c r="AF292" s="41" t="e">
        <f>#REF!</f>
        <v>#REF!</v>
      </c>
      <c r="AG292" s="41" t="e">
        <f>#REF!</f>
        <v>#REF!</v>
      </c>
      <c r="AH292" s="41" t="e">
        <f>#REF!</f>
        <v>#REF!</v>
      </c>
      <c r="AI292" s="41" t="e">
        <f>#REF!</f>
        <v>#REF!</v>
      </c>
      <c r="AJ292" s="41" t="e">
        <f>#REF!</f>
        <v>#REF!</v>
      </c>
      <c r="AK292" s="44" t="e">
        <f>#REF!</f>
        <v>#REF!</v>
      </c>
      <c r="AL292"/>
      <c r="AM292"/>
      <c r="AN292"/>
    </row>
    <row r="293" spans="2:40" s="18" customFormat="1" ht="30" customHeight="1" x14ac:dyDescent="0.4">
      <c r="B293" s="11"/>
      <c r="D293" s="109"/>
      <c r="E293" s="110"/>
      <c r="F293" s="166"/>
      <c r="G293" s="131"/>
      <c r="H293" s="121"/>
      <c r="I293" s="134"/>
      <c r="J293" s="124" t="str" cm="1">
        <f t="array" ref="J293">IF(($F293="Market Rate"),"N/A",
IF(OR($E293&lt;0,$E293=""),"",
IF($E293&lt;7,
IF($F293="50% AMI",INDEX($J$35:$J$41,$E293+1,1),
IF($F293="60% AMI",INDEX($O$35:$O$41,$E293+1,1),"")),
IF($F293="50% AMI",$J$40*(($E293-6)*0.15+1),IF($F293="60% AMI",$O$40*(($E293-5)*0.15+1),"")))))</f>
        <v/>
      </c>
      <c r="K293" s="111">
        <f t="shared" si="54"/>
        <v>0</v>
      </c>
      <c r="L293" s="125" t="str" cm="1">
        <f t="array" ref="L293">IF(($F293="Market Rate"),"N/A",
IF(OR($E293&lt;0,$E293=""),"",
IF($E293&lt;7,
IF($F293="50% AMI",INDEX($K$35:$K$41,$E293+1,1),
IF($F293="60% AMI",INDEX($P$35:$P$41,$E293+1,1),"")),
IF($F293="50% AMI",$K$40*(($E293-6)*0.15+1),IF($F293="60% AMI",$P$40*(($E293-5)*0.15+1),"")))))</f>
        <v/>
      </c>
      <c r="M293" s="70"/>
      <c r="N293" s="70"/>
      <c r="O293" s="70"/>
      <c r="P293" s="70"/>
      <c r="Q293" s="163"/>
      <c r="R293" s="11"/>
      <c r="AC293"/>
      <c r="AD293" s="41" t="e">
        <f>#REF!</f>
        <v>#REF!</v>
      </c>
      <c r="AE293" s="41" t="e">
        <f>#REF!</f>
        <v>#REF!</v>
      </c>
      <c r="AF293" s="41" t="e">
        <f>#REF!</f>
        <v>#REF!</v>
      </c>
      <c r="AG293" s="41" t="e">
        <f>#REF!</f>
        <v>#REF!</v>
      </c>
      <c r="AH293" s="41" t="e">
        <f>#REF!</f>
        <v>#REF!</v>
      </c>
      <c r="AI293" s="41" t="e">
        <f>#REF!</f>
        <v>#REF!</v>
      </c>
      <c r="AJ293" s="41" t="e">
        <f>#REF!</f>
        <v>#REF!</v>
      </c>
      <c r="AK293" s="44" t="e">
        <f>#REF!</f>
        <v>#REF!</v>
      </c>
      <c r="AL293"/>
      <c r="AM293"/>
      <c r="AN293"/>
    </row>
    <row r="294" spans="2:40" s="18" customFormat="1" ht="30" customHeight="1" x14ac:dyDescent="0.4">
      <c r="B294" s="11"/>
      <c r="D294" s="109"/>
      <c r="E294" s="110"/>
      <c r="F294" s="166"/>
      <c r="G294" s="131"/>
      <c r="H294" s="121"/>
      <c r="I294" s="134"/>
      <c r="J294" s="124" t="str" cm="1">
        <f t="array" ref="J294">IF(($F294="Market Rate"),"N/A",
IF(OR($E294&lt;0,$E294=""),"",
IF($E294&lt;7,
IF($F294="50% AMI",INDEX($J$35:$J$41,$E294+1,1),
IF($F294="60% AMI",INDEX($O$35:$O$41,$E294+1,1),"")),
IF($F294="50% AMI",$J$40*(($E294-6)*0.15+1),IF($F294="60% AMI",$O$40*(($E294-5)*0.15+1),"")))))</f>
        <v/>
      </c>
      <c r="K294" s="111">
        <f t="shared" si="54"/>
        <v>0</v>
      </c>
      <c r="L294" s="125" t="str" cm="1">
        <f t="array" ref="L294">IF(($F294="Market Rate"),"N/A",
IF(OR($E294&lt;0,$E294=""),"",
IF($E294&lt;7,
IF($F294="50% AMI",INDEX($K$35:$K$41,$E294+1,1),
IF($F294="60% AMI",INDEX($P$35:$P$41,$E294+1,1),"")),
IF($F294="50% AMI",$K$40*(($E294-6)*0.15+1),IF($F294="60% AMI",$P$40*(($E294-5)*0.15+1),"")))))</f>
        <v/>
      </c>
      <c r="M294" s="70"/>
      <c r="N294" s="70"/>
      <c r="O294" s="70"/>
      <c r="P294" s="70"/>
      <c r="Q294" s="163"/>
      <c r="R294" s="11"/>
      <c r="AC294"/>
      <c r="AD294" s="41" t="e">
        <f>#REF!</f>
        <v>#REF!</v>
      </c>
      <c r="AE294" s="41" t="e">
        <f>#REF!</f>
        <v>#REF!</v>
      </c>
      <c r="AF294" s="41" t="e">
        <f>#REF!</f>
        <v>#REF!</v>
      </c>
      <c r="AG294" s="41" t="e">
        <f>#REF!</f>
        <v>#REF!</v>
      </c>
      <c r="AH294" s="41" t="e">
        <f>#REF!</f>
        <v>#REF!</v>
      </c>
      <c r="AI294" s="41" t="e">
        <f>#REF!</f>
        <v>#REF!</v>
      </c>
      <c r="AJ294" s="41" t="e">
        <f>#REF!</f>
        <v>#REF!</v>
      </c>
      <c r="AK294" s="44" t="e">
        <f>#REF!</f>
        <v>#REF!</v>
      </c>
      <c r="AL294"/>
      <c r="AM294"/>
      <c r="AN294"/>
    </row>
    <row r="295" spans="2:40" s="18" customFormat="1" ht="30" customHeight="1" x14ac:dyDescent="0.4">
      <c r="B295" s="11"/>
      <c r="D295" s="109"/>
      <c r="E295" s="110"/>
      <c r="F295" s="166"/>
      <c r="G295" s="131"/>
      <c r="H295" s="121"/>
      <c r="I295" s="134"/>
      <c r="J295" s="124" t="str" cm="1">
        <f t="array" ref="J295">IF(($F295="Market Rate"),"N/A",
IF(OR($E295&lt;0,$E295=""),"",
IF($E295&lt;7,
IF($F295="50% AMI",INDEX($J$35:$J$41,$E295+1,1),
IF($F295="60% AMI",INDEX($O$35:$O$41,$E295+1,1),"")),
IF($F295="50% AMI",$J$40*(($E295-6)*0.15+1),IF($F295="60% AMI",$O$40*(($E295-5)*0.15+1),"")))))</f>
        <v/>
      </c>
      <c r="K295" s="111">
        <f t="shared" si="54"/>
        <v>0</v>
      </c>
      <c r="L295" s="125" t="str" cm="1">
        <f t="array" ref="L295">IF(($F295="Market Rate"),"N/A",
IF(OR($E295&lt;0,$E295=""),"",
IF($E295&lt;7,
IF($F295="50% AMI",INDEX($K$35:$K$41,$E295+1,1),
IF($F295="60% AMI",INDEX($P$35:$P$41,$E295+1,1),"")),
IF($F295="50% AMI",$K$40*(($E295-6)*0.15+1),IF($F295="60% AMI",$P$40*(($E295-5)*0.15+1),"")))))</f>
        <v/>
      </c>
      <c r="M295" s="70"/>
      <c r="N295" s="70"/>
      <c r="O295" s="70"/>
      <c r="P295" s="70"/>
      <c r="Q295" s="163"/>
      <c r="R295" s="11"/>
      <c r="AC295"/>
      <c r="AD295" s="41" t="e">
        <f>#REF!</f>
        <v>#REF!</v>
      </c>
      <c r="AE295" s="41" t="e">
        <f>#REF!</f>
        <v>#REF!</v>
      </c>
      <c r="AF295" s="41" t="e">
        <f>#REF!</f>
        <v>#REF!</v>
      </c>
      <c r="AG295" s="41" t="e">
        <f>#REF!</f>
        <v>#REF!</v>
      </c>
      <c r="AH295" s="41" t="e">
        <f>#REF!</f>
        <v>#REF!</v>
      </c>
      <c r="AI295" s="41" t="e">
        <f>#REF!</f>
        <v>#REF!</v>
      </c>
      <c r="AJ295" s="41" t="e">
        <f>#REF!</f>
        <v>#REF!</v>
      </c>
      <c r="AK295" s="44" t="e">
        <f>#REF!</f>
        <v>#REF!</v>
      </c>
      <c r="AL295"/>
      <c r="AM295"/>
      <c r="AN295"/>
    </row>
    <row r="296" spans="2:40" s="18" customFormat="1" ht="30" customHeight="1" x14ac:dyDescent="0.4">
      <c r="B296" s="11"/>
      <c r="D296" s="109"/>
      <c r="E296" s="110"/>
      <c r="F296" s="166"/>
      <c r="G296" s="131"/>
      <c r="H296" s="121"/>
      <c r="I296" s="134"/>
      <c r="J296" s="124" t="str" cm="1">
        <f t="array" ref="J296">IF(($F296="Market Rate"),"N/A",
IF(OR($E296&lt;0,$E296=""),"",
IF($E296&lt;7,
IF($F296="50% AMI",INDEX($J$35:$J$41,$E296+1,1),
IF($F296="60% AMI",INDEX($O$35:$O$41,$E296+1,1),"")),
IF($F296="50% AMI",$J$40*(($E296-6)*0.15+1),IF($F296="60% AMI",$O$40*(($E296-5)*0.15+1),"")))))</f>
        <v/>
      </c>
      <c r="K296" s="111">
        <f t="shared" si="54"/>
        <v>0</v>
      </c>
      <c r="L296" s="125" t="str" cm="1">
        <f t="array" ref="L296">IF(($F296="Market Rate"),"N/A",
IF(OR($E296&lt;0,$E296=""),"",
IF($E296&lt;7,
IF($F296="50% AMI",INDEX($K$35:$K$41,$E296+1,1),
IF($F296="60% AMI",INDEX($P$35:$P$41,$E296+1,1),"")),
IF($F296="50% AMI",$K$40*(($E296-6)*0.15+1),IF($F296="60% AMI",$P$40*(($E296-5)*0.15+1),"")))))</f>
        <v/>
      </c>
      <c r="M296" s="70"/>
      <c r="N296" s="70"/>
      <c r="O296" s="70"/>
      <c r="P296" s="70"/>
      <c r="Q296" s="163"/>
      <c r="R296" s="11"/>
      <c r="AC296"/>
      <c r="AD296" s="41" t="e">
        <f>#REF!</f>
        <v>#REF!</v>
      </c>
      <c r="AE296" s="41" t="e">
        <f>#REF!</f>
        <v>#REF!</v>
      </c>
      <c r="AF296" s="41" t="e">
        <f>#REF!</f>
        <v>#REF!</v>
      </c>
      <c r="AG296" s="41" t="e">
        <f>#REF!</f>
        <v>#REF!</v>
      </c>
      <c r="AH296" s="41" t="e">
        <f>#REF!</f>
        <v>#REF!</v>
      </c>
      <c r="AI296" s="41" t="e">
        <f>#REF!</f>
        <v>#REF!</v>
      </c>
      <c r="AJ296" s="41" t="e">
        <f>#REF!</f>
        <v>#REF!</v>
      </c>
      <c r="AK296" s="44" t="e">
        <f>#REF!</f>
        <v>#REF!</v>
      </c>
      <c r="AL296"/>
      <c r="AM296"/>
      <c r="AN296"/>
    </row>
    <row r="297" spans="2:40" s="18" customFormat="1" ht="30" customHeight="1" x14ac:dyDescent="0.4">
      <c r="B297" s="11"/>
      <c r="D297" s="109"/>
      <c r="E297" s="110"/>
      <c r="F297" s="166"/>
      <c r="G297" s="131"/>
      <c r="H297" s="121"/>
      <c r="I297" s="134"/>
      <c r="J297" s="124" t="str" cm="1">
        <f t="array" ref="J297">IF(($F297="Market Rate"),"N/A",
IF(OR($E297&lt;0,$E297=""),"",
IF($E297&lt;7,
IF($F297="50% AMI",INDEX($J$35:$J$41,$E297+1,1),
IF($F297="60% AMI",INDEX($O$35:$O$41,$E297+1,1),"")),
IF($F297="50% AMI",$J$40*(($E297-6)*0.15+1),IF($F297="60% AMI",$O$40*(($E297-5)*0.15+1),"")))))</f>
        <v/>
      </c>
      <c r="K297" s="111">
        <f t="shared" si="54"/>
        <v>0</v>
      </c>
      <c r="L297" s="125" t="str" cm="1">
        <f t="array" ref="L297">IF(($F297="Market Rate"),"N/A",
IF(OR($E297&lt;0,$E297=""),"",
IF($E297&lt;7,
IF($F297="50% AMI",INDEX($K$35:$K$41,$E297+1,1),
IF($F297="60% AMI",INDEX($P$35:$P$41,$E297+1,1),"")),
IF($F297="50% AMI",$K$40*(($E297-6)*0.15+1),IF($F297="60% AMI",$P$40*(($E297-5)*0.15+1),"")))))</f>
        <v/>
      </c>
      <c r="M297" s="70"/>
      <c r="N297" s="70"/>
      <c r="O297" s="70"/>
      <c r="P297" s="70"/>
      <c r="Q297" s="163"/>
      <c r="R297" s="11"/>
      <c r="AC297"/>
      <c r="AD297" s="41" t="e">
        <f>#REF!</f>
        <v>#REF!</v>
      </c>
      <c r="AE297" s="41" t="e">
        <f>#REF!</f>
        <v>#REF!</v>
      </c>
      <c r="AF297" s="41" t="e">
        <f>#REF!</f>
        <v>#REF!</v>
      </c>
      <c r="AG297" s="41" t="e">
        <f>#REF!</f>
        <v>#REF!</v>
      </c>
      <c r="AH297" s="41" t="e">
        <f>#REF!</f>
        <v>#REF!</v>
      </c>
      <c r="AI297" s="41" t="e">
        <f>#REF!</f>
        <v>#REF!</v>
      </c>
      <c r="AJ297" s="41" t="e">
        <f>#REF!</f>
        <v>#REF!</v>
      </c>
      <c r="AK297" s="44" t="e">
        <f>#REF!</f>
        <v>#REF!</v>
      </c>
      <c r="AL297"/>
      <c r="AM297"/>
      <c r="AN297"/>
    </row>
    <row r="298" spans="2:40" s="18" customFormat="1" ht="30" customHeight="1" x14ac:dyDescent="0.4">
      <c r="B298" s="11"/>
      <c r="D298" s="109"/>
      <c r="E298" s="110"/>
      <c r="F298" s="166"/>
      <c r="G298" s="131"/>
      <c r="H298" s="121"/>
      <c r="I298" s="134"/>
      <c r="J298" s="124" t="str" cm="1">
        <f t="array" ref="J298">IF(($F298="Market Rate"),"N/A",
IF(OR($E298&lt;0,$E298=""),"",
IF($E298&lt;7,
IF($F298="50% AMI",INDEX($J$35:$J$41,$E298+1,1),
IF($F298="60% AMI",INDEX($O$35:$O$41,$E298+1,1),"")),
IF($F298="50% AMI",$J$40*(($E298-6)*0.15+1),IF($F298="60% AMI",$O$40*(($E298-5)*0.15+1),"")))))</f>
        <v/>
      </c>
      <c r="K298" s="111">
        <f t="shared" si="54"/>
        <v>0</v>
      </c>
      <c r="L298" s="125" t="str" cm="1">
        <f t="array" ref="L298">IF(($F298="Market Rate"),"N/A",
IF(OR($E298&lt;0,$E298=""),"",
IF($E298&lt;7,
IF($F298="50% AMI",INDEX($K$35:$K$41,$E298+1,1),
IF($F298="60% AMI",INDEX($P$35:$P$41,$E298+1,1),"")),
IF($F298="50% AMI",$K$40*(($E298-6)*0.15+1),IF($F298="60% AMI",$P$40*(($E298-5)*0.15+1),"")))))</f>
        <v/>
      </c>
      <c r="M298" s="70"/>
      <c r="N298" s="70"/>
      <c r="O298" s="70"/>
      <c r="P298" s="70"/>
      <c r="Q298" s="163"/>
      <c r="R298" s="11"/>
      <c r="AC298"/>
      <c r="AD298" s="41" t="e">
        <f>#REF!</f>
        <v>#REF!</v>
      </c>
      <c r="AE298" s="41" t="e">
        <f>#REF!</f>
        <v>#REF!</v>
      </c>
      <c r="AF298" s="41" t="e">
        <f>#REF!</f>
        <v>#REF!</v>
      </c>
      <c r="AG298" s="41" t="e">
        <f>#REF!</f>
        <v>#REF!</v>
      </c>
      <c r="AH298" s="41" t="e">
        <f>#REF!</f>
        <v>#REF!</v>
      </c>
      <c r="AI298" s="41" t="e">
        <f>#REF!</f>
        <v>#REF!</v>
      </c>
      <c r="AJ298" s="41" t="e">
        <f>#REF!</f>
        <v>#REF!</v>
      </c>
      <c r="AK298" s="44" t="e">
        <f>#REF!</f>
        <v>#REF!</v>
      </c>
      <c r="AL298"/>
      <c r="AM298"/>
      <c r="AN298"/>
    </row>
    <row r="299" spans="2:40" s="18" customFormat="1" ht="30" customHeight="1" x14ac:dyDescent="0.4">
      <c r="B299" s="11"/>
      <c r="D299" s="109"/>
      <c r="E299" s="110"/>
      <c r="F299" s="166"/>
      <c r="G299" s="131"/>
      <c r="H299" s="121"/>
      <c r="I299" s="134"/>
      <c r="J299" s="124" t="str" cm="1">
        <f t="array" ref="J299">IF(($F299="Market Rate"),"N/A",
IF(OR($E299&lt;0,$E299=""),"",
IF($E299&lt;7,
IF($F299="50% AMI",INDEX($J$35:$J$41,$E299+1,1),
IF($F299="60% AMI",INDEX($O$35:$O$41,$E299+1,1),"")),
IF($F299="50% AMI",$J$40*(($E299-6)*0.15+1),IF($F299="60% AMI",$O$40*(($E299-5)*0.15+1),"")))))</f>
        <v/>
      </c>
      <c r="K299" s="111">
        <f t="shared" si="54"/>
        <v>0</v>
      </c>
      <c r="L299" s="125" t="str" cm="1">
        <f t="array" ref="L299">IF(($F299="Market Rate"),"N/A",
IF(OR($E299&lt;0,$E299=""),"",
IF($E299&lt;7,
IF($F299="50% AMI",INDEX($K$35:$K$41,$E299+1,1),
IF($F299="60% AMI",INDEX($P$35:$P$41,$E299+1,1),"")),
IF($F299="50% AMI",$K$40*(($E299-6)*0.15+1),IF($F299="60% AMI",$P$40*(($E299-5)*0.15+1),"")))))</f>
        <v/>
      </c>
      <c r="M299" s="70"/>
      <c r="N299" s="70"/>
      <c r="O299" s="70"/>
      <c r="P299" s="70"/>
      <c r="Q299" s="163"/>
      <c r="R299" s="11"/>
      <c r="AC299"/>
      <c r="AD299" s="41" t="e">
        <f>#REF!</f>
        <v>#REF!</v>
      </c>
      <c r="AE299" s="41" t="e">
        <f>#REF!</f>
        <v>#REF!</v>
      </c>
      <c r="AF299" s="41" t="e">
        <f>#REF!</f>
        <v>#REF!</v>
      </c>
      <c r="AG299" s="41" t="e">
        <f>#REF!</f>
        <v>#REF!</v>
      </c>
      <c r="AH299" s="41" t="e">
        <f>#REF!</f>
        <v>#REF!</v>
      </c>
      <c r="AI299" s="41" t="e">
        <f>#REF!</f>
        <v>#REF!</v>
      </c>
      <c r="AJ299" s="41" t="e">
        <f>#REF!</f>
        <v>#REF!</v>
      </c>
      <c r="AK299" s="44" t="e">
        <f>#REF!</f>
        <v>#REF!</v>
      </c>
      <c r="AL299"/>
      <c r="AM299"/>
      <c r="AN299"/>
    </row>
    <row r="300" spans="2:40" s="18" customFormat="1" ht="30" customHeight="1" x14ac:dyDescent="0.4">
      <c r="B300" s="11"/>
      <c r="D300" s="109"/>
      <c r="E300" s="110"/>
      <c r="F300" s="166"/>
      <c r="G300" s="131"/>
      <c r="H300" s="121"/>
      <c r="I300" s="134"/>
      <c r="J300" s="124" t="str" cm="1">
        <f t="array" ref="J300">IF(($F300="Market Rate"),"N/A",
IF(OR($E300&lt;0,$E300=""),"",
IF($E300&lt;7,
IF($F300="50% AMI",INDEX($J$35:$J$41,$E300+1,1),
IF($F300="60% AMI",INDEX($O$35:$O$41,$E300+1,1),"")),
IF($F300="50% AMI",$J$40*(($E300-6)*0.15+1),IF($F300="60% AMI",$O$40*(($E300-5)*0.15+1),"")))))</f>
        <v/>
      </c>
      <c r="K300" s="111">
        <f t="shared" si="54"/>
        <v>0</v>
      </c>
      <c r="L300" s="125" t="str" cm="1">
        <f t="array" ref="L300">IF(($F300="Market Rate"),"N/A",
IF(OR($E300&lt;0,$E300=""),"",
IF($E300&lt;7,
IF($F300="50% AMI",INDEX($K$35:$K$41,$E300+1,1),
IF($F300="60% AMI",INDEX($P$35:$P$41,$E300+1,1),"")),
IF($F300="50% AMI",$K$40*(($E300-6)*0.15+1),IF($F300="60% AMI",$P$40*(($E300-5)*0.15+1),"")))))</f>
        <v/>
      </c>
      <c r="M300" s="70"/>
      <c r="N300" s="70"/>
      <c r="O300" s="70"/>
      <c r="P300" s="70"/>
      <c r="Q300" s="163"/>
      <c r="R300" s="11"/>
      <c r="AC300"/>
      <c r="AD300" s="41" t="e">
        <f>#REF!</f>
        <v>#REF!</v>
      </c>
      <c r="AE300" s="41" t="e">
        <f>#REF!</f>
        <v>#REF!</v>
      </c>
      <c r="AF300" s="41" t="e">
        <f>#REF!</f>
        <v>#REF!</v>
      </c>
      <c r="AG300" s="41" t="e">
        <f>#REF!</f>
        <v>#REF!</v>
      </c>
      <c r="AH300" s="41" t="e">
        <f>#REF!</f>
        <v>#REF!</v>
      </c>
      <c r="AI300" s="41" t="e">
        <f>#REF!</f>
        <v>#REF!</v>
      </c>
      <c r="AJ300" s="41" t="e">
        <f>#REF!</f>
        <v>#REF!</v>
      </c>
      <c r="AK300" s="44" t="e">
        <f>#REF!</f>
        <v>#REF!</v>
      </c>
      <c r="AL300"/>
      <c r="AM300"/>
      <c r="AN300"/>
    </row>
    <row r="301" spans="2:40" s="18" customFormat="1" ht="30" customHeight="1" x14ac:dyDescent="0.4">
      <c r="B301" s="11"/>
      <c r="D301" s="109"/>
      <c r="E301" s="110"/>
      <c r="F301" s="166"/>
      <c r="G301" s="131"/>
      <c r="H301" s="121"/>
      <c r="I301" s="134"/>
      <c r="J301" s="124" t="str" cm="1">
        <f t="array" ref="J301">IF(($F301="Market Rate"),"N/A",
IF(OR($E301&lt;0,$E301=""),"",
IF($E301&lt;7,
IF($F301="50% AMI",INDEX($J$35:$J$41,$E301+1,1),
IF($F301="60% AMI",INDEX($O$35:$O$41,$E301+1,1),"")),
IF($F301="50% AMI",$J$40*(($E301-6)*0.15+1),IF($F301="60% AMI",$O$40*(($E301-5)*0.15+1),"")))))</f>
        <v/>
      </c>
      <c r="K301" s="111">
        <f t="shared" si="54"/>
        <v>0</v>
      </c>
      <c r="L301" s="125" t="str" cm="1">
        <f t="array" ref="L301">IF(($F301="Market Rate"),"N/A",
IF(OR($E301&lt;0,$E301=""),"",
IF($E301&lt;7,
IF($F301="50% AMI",INDEX($K$35:$K$41,$E301+1,1),
IF($F301="60% AMI",INDEX($P$35:$P$41,$E301+1,1),"")),
IF($F301="50% AMI",$K$40*(($E301-6)*0.15+1),IF($F301="60% AMI",$P$40*(($E301-5)*0.15+1),"")))))</f>
        <v/>
      </c>
      <c r="M301" s="70"/>
      <c r="N301" s="70"/>
      <c r="O301" s="70"/>
      <c r="P301" s="70"/>
      <c r="Q301" s="163"/>
      <c r="R301" s="11"/>
      <c r="AC301"/>
      <c r="AD301" s="41" t="e">
        <f>#REF!</f>
        <v>#REF!</v>
      </c>
      <c r="AE301" s="41" t="e">
        <f>#REF!</f>
        <v>#REF!</v>
      </c>
      <c r="AF301" s="41" t="e">
        <f>#REF!</f>
        <v>#REF!</v>
      </c>
      <c r="AG301" s="41" t="e">
        <f>#REF!</f>
        <v>#REF!</v>
      </c>
      <c r="AH301" s="41" t="e">
        <f>#REF!</f>
        <v>#REF!</v>
      </c>
      <c r="AI301" s="41" t="e">
        <f>#REF!</f>
        <v>#REF!</v>
      </c>
      <c r="AJ301" s="41" t="e">
        <f>#REF!</f>
        <v>#REF!</v>
      </c>
      <c r="AK301" s="44" t="e">
        <f>#REF!</f>
        <v>#REF!</v>
      </c>
      <c r="AL301"/>
      <c r="AM301"/>
      <c r="AN301"/>
    </row>
    <row r="302" spans="2:40" s="18" customFormat="1" ht="30" customHeight="1" x14ac:dyDescent="0.4">
      <c r="B302" s="11"/>
      <c r="D302" s="109"/>
      <c r="E302" s="110"/>
      <c r="F302" s="166"/>
      <c r="G302" s="131"/>
      <c r="H302" s="121"/>
      <c r="I302" s="134"/>
      <c r="J302" s="124" t="str" cm="1">
        <f t="array" ref="J302">IF(($F302="Market Rate"),"N/A",
IF(OR($E302&lt;0,$E302=""),"",
IF($E302&lt;7,
IF($F302="50% AMI",INDEX($J$35:$J$41,$E302+1,1),
IF($F302="60% AMI",INDEX($O$35:$O$41,$E302+1,1),"")),
IF($F302="50% AMI",$J$40*(($E302-6)*0.15+1),IF($F302="60% AMI",$O$40*(($E302-5)*0.15+1),"")))))</f>
        <v/>
      </c>
      <c r="K302" s="111">
        <f t="shared" si="54"/>
        <v>0</v>
      </c>
      <c r="L302" s="125" t="str" cm="1">
        <f t="array" ref="L302">IF(($F302="Market Rate"),"N/A",
IF(OR($E302&lt;0,$E302=""),"",
IF($E302&lt;7,
IF($F302="50% AMI",INDEX($K$35:$K$41,$E302+1,1),
IF($F302="60% AMI",INDEX($P$35:$P$41,$E302+1,1),"")),
IF($F302="50% AMI",$K$40*(($E302-6)*0.15+1),IF($F302="60% AMI",$P$40*(($E302-5)*0.15+1),"")))))</f>
        <v/>
      </c>
      <c r="M302" s="70"/>
      <c r="N302" s="70"/>
      <c r="O302" s="70"/>
      <c r="P302" s="70"/>
      <c r="Q302" s="163"/>
      <c r="R302" s="11"/>
      <c r="AC302"/>
      <c r="AD302" s="41" t="e">
        <f>#REF!</f>
        <v>#REF!</v>
      </c>
      <c r="AE302" s="41" t="e">
        <f>#REF!</f>
        <v>#REF!</v>
      </c>
      <c r="AF302" s="41" t="e">
        <f>#REF!</f>
        <v>#REF!</v>
      </c>
      <c r="AG302" s="41" t="e">
        <f>#REF!</f>
        <v>#REF!</v>
      </c>
      <c r="AH302" s="41" t="e">
        <f>#REF!</f>
        <v>#REF!</v>
      </c>
      <c r="AI302" s="41" t="e">
        <f>#REF!</f>
        <v>#REF!</v>
      </c>
      <c r="AJ302" s="41" t="e">
        <f>#REF!</f>
        <v>#REF!</v>
      </c>
      <c r="AK302" s="44" t="e">
        <f>#REF!</f>
        <v>#REF!</v>
      </c>
      <c r="AL302"/>
      <c r="AM302"/>
      <c r="AN302"/>
    </row>
    <row r="303" spans="2:40" s="18" customFormat="1" ht="30" customHeight="1" x14ac:dyDescent="0.4">
      <c r="B303" s="11"/>
      <c r="D303" s="109"/>
      <c r="E303" s="110"/>
      <c r="F303" s="166"/>
      <c r="G303" s="131"/>
      <c r="H303" s="121"/>
      <c r="I303" s="134"/>
      <c r="J303" s="124" t="str" cm="1">
        <f t="array" ref="J303">IF(($F303="Market Rate"),"N/A",
IF(OR($E303&lt;0,$E303=""),"",
IF($E303&lt;7,
IF($F303="50% AMI",INDEX($J$35:$J$41,$E303+1,1),
IF($F303="60% AMI",INDEX($O$35:$O$41,$E303+1,1),"")),
IF($F303="50% AMI",$J$40*(($E303-6)*0.15+1),IF($F303="60% AMI",$O$40*(($E303-5)*0.15+1),"")))))</f>
        <v/>
      </c>
      <c r="K303" s="111">
        <f t="shared" si="54"/>
        <v>0</v>
      </c>
      <c r="L303" s="125" t="str" cm="1">
        <f t="array" ref="L303">IF(($F303="Market Rate"),"N/A",
IF(OR($E303&lt;0,$E303=""),"",
IF($E303&lt;7,
IF($F303="50% AMI",INDEX($K$35:$K$41,$E303+1,1),
IF($F303="60% AMI",INDEX($P$35:$P$41,$E303+1,1),"")),
IF($F303="50% AMI",$K$40*(($E303-6)*0.15+1),IF($F303="60% AMI",$P$40*(($E303-5)*0.15+1),"")))))</f>
        <v/>
      </c>
      <c r="M303" s="70"/>
      <c r="N303" s="70"/>
      <c r="O303" s="70"/>
      <c r="P303" s="70"/>
      <c r="Q303" s="163"/>
      <c r="R303" s="11"/>
      <c r="AC303"/>
      <c r="AD303" s="41" t="e">
        <f>#REF!</f>
        <v>#REF!</v>
      </c>
      <c r="AE303" s="41" t="e">
        <f>#REF!</f>
        <v>#REF!</v>
      </c>
      <c r="AF303" s="41" t="e">
        <f>#REF!</f>
        <v>#REF!</v>
      </c>
      <c r="AG303" s="41" t="e">
        <f>#REF!</f>
        <v>#REF!</v>
      </c>
      <c r="AH303" s="41" t="e">
        <f>#REF!</f>
        <v>#REF!</v>
      </c>
      <c r="AI303" s="41" t="e">
        <f>#REF!</f>
        <v>#REF!</v>
      </c>
      <c r="AJ303" s="41" t="e">
        <f>#REF!</f>
        <v>#REF!</v>
      </c>
      <c r="AK303" s="44" t="e">
        <f>#REF!</f>
        <v>#REF!</v>
      </c>
      <c r="AL303"/>
      <c r="AM303"/>
      <c r="AN303"/>
    </row>
    <row r="304" spans="2:40" s="18" customFormat="1" ht="30" customHeight="1" x14ac:dyDescent="0.4">
      <c r="B304" s="11"/>
      <c r="D304" s="109"/>
      <c r="E304" s="110"/>
      <c r="F304" s="166"/>
      <c r="G304" s="131"/>
      <c r="H304" s="121"/>
      <c r="I304" s="134"/>
      <c r="J304" s="124" t="str" cm="1">
        <f t="array" ref="J304">IF(($F304="Market Rate"),"N/A",
IF(OR($E304&lt;0,$E304=""),"",
IF($E304&lt;7,
IF($F304="50% AMI",INDEX($J$35:$J$41,$E304+1,1),
IF($F304="60% AMI",INDEX($O$35:$O$41,$E304+1,1),"")),
IF($F304="50% AMI",$J$40*(($E304-6)*0.15+1),IF($F304="60% AMI",$O$40*(($E304-5)*0.15+1),"")))))</f>
        <v/>
      </c>
      <c r="K304" s="111">
        <f t="shared" si="54"/>
        <v>0</v>
      </c>
      <c r="L304" s="125" t="str" cm="1">
        <f t="array" ref="L304">IF(($F304="Market Rate"),"N/A",
IF(OR($E304&lt;0,$E304=""),"",
IF($E304&lt;7,
IF($F304="50% AMI",INDEX($K$35:$K$41,$E304+1,1),
IF($F304="60% AMI",INDEX($P$35:$P$41,$E304+1,1),"")),
IF($F304="50% AMI",$K$40*(($E304-6)*0.15+1),IF($F304="60% AMI",$P$40*(($E304-5)*0.15+1),"")))))</f>
        <v/>
      </c>
      <c r="M304" s="70"/>
      <c r="N304" s="70"/>
      <c r="O304" s="70"/>
      <c r="P304" s="70"/>
      <c r="Q304" s="163"/>
      <c r="R304" s="11"/>
      <c r="AC304"/>
      <c r="AD304" s="41" t="e">
        <f>#REF!</f>
        <v>#REF!</v>
      </c>
      <c r="AE304" s="41" t="e">
        <f>#REF!</f>
        <v>#REF!</v>
      </c>
      <c r="AF304" s="41" t="e">
        <f>#REF!</f>
        <v>#REF!</v>
      </c>
      <c r="AG304" s="41" t="e">
        <f>#REF!</f>
        <v>#REF!</v>
      </c>
      <c r="AH304" s="41" t="e">
        <f>#REF!</f>
        <v>#REF!</v>
      </c>
      <c r="AI304" s="41" t="e">
        <f>#REF!</f>
        <v>#REF!</v>
      </c>
      <c r="AJ304" s="41" t="e">
        <f>#REF!</f>
        <v>#REF!</v>
      </c>
      <c r="AK304" s="44" t="e">
        <f>#REF!</f>
        <v>#REF!</v>
      </c>
      <c r="AL304"/>
      <c r="AM304"/>
      <c r="AN304"/>
    </row>
    <row r="305" spans="2:40" s="18" customFormat="1" ht="30" customHeight="1" x14ac:dyDescent="0.4">
      <c r="B305" s="11"/>
      <c r="D305" s="109"/>
      <c r="E305" s="110"/>
      <c r="F305" s="166"/>
      <c r="G305" s="131"/>
      <c r="H305" s="121"/>
      <c r="I305" s="134"/>
      <c r="J305" s="124" t="str" cm="1">
        <f t="array" ref="J305">IF(($F305="Market Rate"),"N/A",
IF(OR($E305&lt;0,$E305=""),"",
IF($E305&lt;7,
IF($F305="50% AMI",INDEX($J$35:$J$41,$E305+1,1),
IF($F305="60% AMI",INDEX($O$35:$O$41,$E305+1,1),"")),
IF($F305="50% AMI",$J$40*(($E305-6)*0.15+1),IF($F305="60% AMI",$O$40*(($E305-5)*0.15+1),"")))))</f>
        <v/>
      </c>
      <c r="K305" s="111">
        <f t="shared" si="54"/>
        <v>0</v>
      </c>
      <c r="L305" s="125" t="str" cm="1">
        <f t="array" ref="L305">IF(($F305="Market Rate"),"N/A",
IF(OR($E305&lt;0,$E305=""),"",
IF($E305&lt;7,
IF($F305="50% AMI",INDEX($K$35:$K$41,$E305+1,1),
IF($F305="60% AMI",INDEX($P$35:$P$41,$E305+1,1),"")),
IF($F305="50% AMI",$K$40*(($E305-6)*0.15+1),IF($F305="60% AMI",$P$40*(($E305-5)*0.15+1),"")))))</f>
        <v/>
      </c>
      <c r="M305" s="70"/>
      <c r="N305" s="70"/>
      <c r="O305" s="70"/>
      <c r="P305" s="70"/>
      <c r="Q305" s="163"/>
      <c r="R305" s="11"/>
      <c r="AC305"/>
      <c r="AD305" s="41" t="e">
        <f>#REF!</f>
        <v>#REF!</v>
      </c>
      <c r="AE305" s="41" t="e">
        <f>#REF!</f>
        <v>#REF!</v>
      </c>
      <c r="AF305" s="41" t="e">
        <f>#REF!</f>
        <v>#REF!</v>
      </c>
      <c r="AG305" s="41" t="e">
        <f>#REF!</f>
        <v>#REF!</v>
      </c>
      <c r="AH305" s="41" t="e">
        <f>#REF!</f>
        <v>#REF!</v>
      </c>
      <c r="AI305" s="41" t="e">
        <f>#REF!</f>
        <v>#REF!</v>
      </c>
      <c r="AJ305" s="41" t="e">
        <f>#REF!</f>
        <v>#REF!</v>
      </c>
      <c r="AK305" s="44" t="e">
        <f>#REF!</f>
        <v>#REF!</v>
      </c>
      <c r="AL305"/>
      <c r="AM305"/>
      <c r="AN305"/>
    </row>
    <row r="306" spans="2:40" s="18" customFormat="1" ht="30" customHeight="1" x14ac:dyDescent="0.4">
      <c r="B306" s="11"/>
      <c r="D306" s="109"/>
      <c r="E306" s="110"/>
      <c r="F306" s="166"/>
      <c r="G306" s="131"/>
      <c r="H306" s="121"/>
      <c r="I306" s="134"/>
      <c r="J306" s="124" t="str" cm="1">
        <f t="array" ref="J306">IF(($F306="Market Rate"),"N/A",
IF(OR($E306&lt;0,$E306=""),"",
IF($E306&lt;7,
IF($F306="50% AMI",INDEX($J$35:$J$41,$E306+1,1),
IF($F306="60% AMI",INDEX($O$35:$O$41,$E306+1,1),"")),
IF($F306="50% AMI",$J$40*(($E306-6)*0.15+1),IF($F306="60% AMI",$O$40*(($E306-5)*0.15+1),"")))))</f>
        <v/>
      </c>
      <c r="K306" s="111">
        <f t="shared" si="54"/>
        <v>0</v>
      </c>
      <c r="L306" s="125" t="str" cm="1">
        <f t="array" ref="L306">IF(($F306="Market Rate"),"N/A",
IF(OR($E306&lt;0,$E306=""),"",
IF($E306&lt;7,
IF($F306="50% AMI",INDEX($K$35:$K$41,$E306+1,1),
IF($F306="60% AMI",INDEX($P$35:$P$41,$E306+1,1),"")),
IF($F306="50% AMI",$K$40*(($E306-6)*0.15+1),IF($F306="60% AMI",$P$40*(($E306-5)*0.15+1),"")))))</f>
        <v/>
      </c>
      <c r="M306" s="70"/>
      <c r="N306" s="70"/>
      <c r="O306" s="70"/>
      <c r="P306" s="70"/>
      <c r="Q306" s="163"/>
      <c r="R306" s="11"/>
      <c r="AC306"/>
      <c r="AD306" s="41" t="e">
        <f>#REF!</f>
        <v>#REF!</v>
      </c>
      <c r="AE306" s="41" t="e">
        <f>#REF!</f>
        <v>#REF!</v>
      </c>
      <c r="AF306" s="41" t="e">
        <f>#REF!</f>
        <v>#REF!</v>
      </c>
      <c r="AG306" s="41" t="e">
        <f>#REF!</f>
        <v>#REF!</v>
      </c>
      <c r="AH306" s="41" t="e">
        <f>#REF!</f>
        <v>#REF!</v>
      </c>
      <c r="AI306" s="41" t="e">
        <f>#REF!</f>
        <v>#REF!</v>
      </c>
      <c r="AJ306" s="41" t="e">
        <f>#REF!</f>
        <v>#REF!</v>
      </c>
      <c r="AK306" s="44" t="e">
        <f>#REF!</f>
        <v>#REF!</v>
      </c>
      <c r="AL306"/>
      <c r="AM306"/>
      <c r="AN306"/>
    </row>
    <row r="307" spans="2:40" s="18" customFormat="1" ht="30" customHeight="1" x14ac:dyDescent="0.4">
      <c r="B307" s="11"/>
      <c r="D307" s="109"/>
      <c r="E307" s="110"/>
      <c r="F307" s="166"/>
      <c r="G307" s="131"/>
      <c r="H307" s="121"/>
      <c r="I307" s="134"/>
      <c r="J307" s="124" t="str" cm="1">
        <f t="array" ref="J307">IF(($F307="Market Rate"),"N/A",
IF(OR($E307&lt;0,$E307=""),"",
IF($E307&lt;7,
IF($F307="50% AMI",INDEX($J$35:$J$41,$E307+1,1),
IF($F307="60% AMI",INDEX($O$35:$O$41,$E307+1,1),"")),
IF($F307="50% AMI",$J$40*(($E307-6)*0.15+1),IF($F307="60% AMI",$O$40*(($E307-5)*0.15+1),"")))))</f>
        <v/>
      </c>
      <c r="K307" s="111">
        <f t="shared" si="54"/>
        <v>0</v>
      </c>
      <c r="L307" s="125" t="str" cm="1">
        <f t="array" ref="L307">IF(($F307="Market Rate"),"N/A",
IF(OR($E307&lt;0,$E307=""),"",
IF($E307&lt;7,
IF($F307="50% AMI",INDEX($K$35:$K$41,$E307+1,1),
IF($F307="60% AMI",INDEX($P$35:$P$41,$E307+1,1),"")),
IF($F307="50% AMI",$K$40*(($E307-6)*0.15+1),IF($F307="60% AMI",$P$40*(($E307-5)*0.15+1),"")))))</f>
        <v/>
      </c>
      <c r="M307" s="70"/>
      <c r="N307" s="70"/>
      <c r="O307" s="70"/>
      <c r="P307" s="70"/>
      <c r="Q307" s="163"/>
      <c r="R307" s="11"/>
      <c r="AC307"/>
      <c r="AD307" s="41" t="e">
        <f>#REF!</f>
        <v>#REF!</v>
      </c>
      <c r="AE307" s="41" t="e">
        <f>#REF!</f>
        <v>#REF!</v>
      </c>
      <c r="AF307" s="41" t="e">
        <f>#REF!</f>
        <v>#REF!</v>
      </c>
      <c r="AG307" s="41" t="e">
        <f>#REF!</f>
        <v>#REF!</v>
      </c>
      <c r="AH307" s="41" t="e">
        <f>#REF!</f>
        <v>#REF!</v>
      </c>
      <c r="AI307" s="41" t="e">
        <f>#REF!</f>
        <v>#REF!</v>
      </c>
      <c r="AJ307" s="41" t="e">
        <f>#REF!</f>
        <v>#REF!</v>
      </c>
      <c r="AK307" s="44" t="e">
        <f>#REF!</f>
        <v>#REF!</v>
      </c>
      <c r="AL307"/>
      <c r="AM307"/>
      <c r="AN307"/>
    </row>
    <row r="308" spans="2:40" s="18" customFormat="1" ht="30" customHeight="1" x14ac:dyDescent="0.4">
      <c r="B308" s="11"/>
      <c r="D308" s="109"/>
      <c r="E308" s="110"/>
      <c r="F308" s="166"/>
      <c r="G308" s="131"/>
      <c r="H308" s="121"/>
      <c r="I308" s="134"/>
      <c r="J308" s="124" t="str" cm="1">
        <f t="array" ref="J308">IF(($F308="Market Rate"),"N/A",
IF(OR($E308&lt;0,$E308=""),"",
IF($E308&lt;7,
IF($F308="50% AMI",INDEX($J$35:$J$41,$E308+1,1),
IF($F308="60% AMI",INDEX($O$35:$O$41,$E308+1,1),"")),
IF($F308="50% AMI",$J$40*(($E308-6)*0.15+1),IF($F308="60% AMI",$O$40*(($E308-5)*0.15+1),"")))))</f>
        <v/>
      </c>
      <c r="K308" s="111">
        <f t="shared" si="54"/>
        <v>0</v>
      </c>
      <c r="L308" s="125" t="str" cm="1">
        <f t="array" ref="L308">IF(($F308="Market Rate"),"N/A",
IF(OR($E308&lt;0,$E308=""),"",
IF($E308&lt;7,
IF($F308="50% AMI",INDEX($K$35:$K$41,$E308+1,1),
IF($F308="60% AMI",INDEX($P$35:$P$41,$E308+1,1),"")),
IF($F308="50% AMI",$K$40*(($E308-6)*0.15+1),IF($F308="60% AMI",$P$40*(($E308-5)*0.15+1),"")))))</f>
        <v/>
      </c>
      <c r="M308" s="70"/>
      <c r="N308" s="70"/>
      <c r="O308" s="70"/>
      <c r="P308" s="70"/>
      <c r="Q308" s="163"/>
      <c r="R308" s="11"/>
      <c r="AC308"/>
      <c r="AD308" s="41" t="e">
        <f>#REF!</f>
        <v>#REF!</v>
      </c>
      <c r="AE308" s="41" t="e">
        <f>#REF!</f>
        <v>#REF!</v>
      </c>
      <c r="AF308" s="41" t="e">
        <f>#REF!</f>
        <v>#REF!</v>
      </c>
      <c r="AG308" s="41" t="e">
        <f>#REF!</f>
        <v>#REF!</v>
      </c>
      <c r="AH308" s="41" t="e">
        <f>#REF!</f>
        <v>#REF!</v>
      </c>
      <c r="AI308" s="41" t="e">
        <f>#REF!</f>
        <v>#REF!</v>
      </c>
      <c r="AJ308" s="41" t="e">
        <f>#REF!</f>
        <v>#REF!</v>
      </c>
      <c r="AK308" s="44" t="e">
        <f>#REF!</f>
        <v>#REF!</v>
      </c>
      <c r="AL308"/>
      <c r="AM308"/>
      <c r="AN308"/>
    </row>
    <row r="309" spans="2:40" s="18" customFormat="1" ht="30" customHeight="1" x14ac:dyDescent="0.4">
      <c r="B309" s="11"/>
      <c r="D309" s="109"/>
      <c r="E309" s="110"/>
      <c r="F309" s="166"/>
      <c r="G309" s="131"/>
      <c r="H309" s="121"/>
      <c r="I309" s="134"/>
      <c r="J309" s="124" t="str" cm="1">
        <f t="array" ref="J309">IF(($F309="Market Rate"),"N/A",
IF(OR($E309&lt;0,$E309=""),"",
IF($E309&lt;7,
IF($F309="50% AMI",INDEX($J$35:$J$41,$E309+1,1),
IF($F309="60% AMI",INDEX($O$35:$O$41,$E309+1,1),"")),
IF($F309="50% AMI",$J$40*(($E309-6)*0.15+1),IF($F309="60% AMI",$O$40*(($E309-5)*0.15+1),"")))))</f>
        <v/>
      </c>
      <c r="K309" s="111">
        <f t="shared" si="54"/>
        <v>0</v>
      </c>
      <c r="L309" s="125" t="str" cm="1">
        <f t="array" ref="L309">IF(($F309="Market Rate"),"N/A",
IF(OR($E309&lt;0,$E309=""),"",
IF($E309&lt;7,
IF($F309="50% AMI",INDEX($K$35:$K$41,$E309+1,1),
IF($F309="60% AMI",INDEX($P$35:$P$41,$E309+1,1),"")),
IF($F309="50% AMI",$K$40*(($E309-6)*0.15+1),IF($F309="60% AMI",$P$40*(($E309-5)*0.15+1),"")))))</f>
        <v/>
      </c>
      <c r="M309" s="70"/>
      <c r="N309" s="70"/>
      <c r="O309" s="70"/>
      <c r="P309" s="70"/>
      <c r="Q309" s="163"/>
      <c r="R309" s="11"/>
      <c r="AC309"/>
      <c r="AD309" s="41" t="e">
        <f>#REF!</f>
        <v>#REF!</v>
      </c>
      <c r="AE309" s="41" t="e">
        <f>#REF!</f>
        <v>#REF!</v>
      </c>
      <c r="AF309" s="41" t="e">
        <f>#REF!</f>
        <v>#REF!</v>
      </c>
      <c r="AG309" s="41" t="e">
        <f>#REF!</f>
        <v>#REF!</v>
      </c>
      <c r="AH309" s="41" t="e">
        <f>#REF!</f>
        <v>#REF!</v>
      </c>
      <c r="AI309" s="41" t="e">
        <f>#REF!</f>
        <v>#REF!</v>
      </c>
      <c r="AJ309" s="41" t="e">
        <f>#REF!</f>
        <v>#REF!</v>
      </c>
      <c r="AK309" s="44" t="e">
        <f>#REF!</f>
        <v>#REF!</v>
      </c>
      <c r="AL309"/>
      <c r="AM309"/>
      <c r="AN309"/>
    </row>
    <row r="310" spans="2:40" s="18" customFormat="1" ht="30" customHeight="1" x14ac:dyDescent="0.4">
      <c r="B310" s="11"/>
      <c r="D310" s="109"/>
      <c r="E310" s="110"/>
      <c r="F310" s="166"/>
      <c r="G310" s="131"/>
      <c r="H310" s="121"/>
      <c r="I310" s="134"/>
      <c r="J310" s="124" t="str" cm="1">
        <f t="array" ref="J310">IF(($F310="Market Rate"),"N/A",
IF(OR($E310&lt;0,$E310=""),"",
IF($E310&lt;7,
IF($F310="50% AMI",INDEX($J$35:$J$41,$E310+1,1),
IF($F310="60% AMI",INDEX($O$35:$O$41,$E310+1,1),"")),
IF($F310="50% AMI",$J$40*(($E310-6)*0.15+1),IF($F310="60% AMI",$O$40*(($E310-5)*0.15+1),"")))))</f>
        <v/>
      </c>
      <c r="K310" s="111">
        <f t="shared" si="54"/>
        <v>0</v>
      </c>
      <c r="L310" s="125" t="str" cm="1">
        <f t="array" ref="L310">IF(($F310="Market Rate"),"N/A",
IF(OR($E310&lt;0,$E310=""),"",
IF($E310&lt;7,
IF($F310="50% AMI",INDEX($K$35:$K$41,$E310+1,1),
IF($F310="60% AMI",INDEX($P$35:$P$41,$E310+1,1),"")),
IF($F310="50% AMI",$K$40*(($E310-6)*0.15+1),IF($F310="60% AMI",$P$40*(($E310-5)*0.15+1),"")))))</f>
        <v/>
      </c>
      <c r="M310" s="70"/>
      <c r="N310" s="70"/>
      <c r="O310" s="70"/>
      <c r="P310" s="70"/>
      <c r="Q310" s="163"/>
      <c r="R310" s="11"/>
      <c r="AC310"/>
      <c r="AD310" s="41" t="e">
        <f>#REF!</f>
        <v>#REF!</v>
      </c>
      <c r="AE310" s="41" t="e">
        <f>#REF!</f>
        <v>#REF!</v>
      </c>
      <c r="AF310" s="41" t="e">
        <f>#REF!</f>
        <v>#REF!</v>
      </c>
      <c r="AG310" s="41" t="e">
        <f>#REF!</f>
        <v>#REF!</v>
      </c>
      <c r="AH310" s="41" t="e">
        <f>#REF!</f>
        <v>#REF!</v>
      </c>
      <c r="AI310" s="41" t="e">
        <f>#REF!</f>
        <v>#REF!</v>
      </c>
      <c r="AJ310" s="41" t="e">
        <f>#REF!</f>
        <v>#REF!</v>
      </c>
      <c r="AK310" s="44" t="e">
        <f>#REF!</f>
        <v>#REF!</v>
      </c>
      <c r="AL310"/>
      <c r="AM310"/>
      <c r="AN310"/>
    </row>
    <row r="311" spans="2:40" s="18" customFormat="1" ht="30" customHeight="1" x14ac:dyDescent="0.4">
      <c r="B311" s="11"/>
      <c r="D311" s="109"/>
      <c r="E311" s="110"/>
      <c r="F311" s="166"/>
      <c r="G311" s="131"/>
      <c r="H311" s="121"/>
      <c r="I311" s="134"/>
      <c r="J311" s="124" t="str" cm="1">
        <f t="array" ref="J311">IF(($F311="Market Rate"),"N/A",
IF(OR($E311&lt;0,$E311=""),"",
IF($E311&lt;7,
IF($F311="50% AMI",INDEX($J$35:$J$41,$E311+1,1),
IF($F311="60% AMI",INDEX($O$35:$O$41,$E311+1,1),"")),
IF($F311="50% AMI",$J$40*(($E311-6)*0.15+1),IF($F311="60% AMI",$O$40*(($E311-5)*0.15+1),"")))))</f>
        <v/>
      </c>
      <c r="K311" s="111">
        <f t="shared" si="54"/>
        <v>0</v>
      </c>
      <c r="L311" s="125" t="str" cm="1">
        <f t="array" ref="L311">IF(($F311="Market Rate"),"N/A",
IF(OR($E311&lt;0,$E311=""),"",
IF($E311&lt;7,
IF($F311="50% AMI",INDEX($K$35:$K$41,$E311+1,1),
IF($F311="60% AMI",INDEX($P$35:$P$41,$E311+1,1),"")),
IF($F311="50% AMI",$K$40*(($E311-6)*0.15+1),IF($F311="60% AMI",$P$40*(($E311-5)*0.15+1),"")))))</f>
        <v/>
      </c>
      <c r="M311" s="70"/>
      <c r="N311" s="70"/>
      <c r="O311" s="70"/>
      <c r="P311" s="70"/>
      <c r="Q311" s="163"/>
      <c r="R311" s="11"/>
      <c r="AC311"/>
      <c r="AD311" s="41" t="e">
        <f>#REF!</f>
        <v>#REF!</v>
      </c>
      <c r="AE311" s="41" t="e">
        <f>#REF!</f>
        <v>#REF!</v>
      </c>
      <c r="AF311" s="41" t="e">
        <f>#REF!</f>
        <v>#REF!</v>
      </c>
      <c r="AG311" s="41" t="e">
        <f>#REF!</f>
        <v>#REF!</v>
      </c>
      <c r="AH311" s="41" t="e">
        <f>#REF!</f>
        <v>#REF!</v>
      </c>
      <c r="AI311" s="41" t="e">
        <f>#REF!</f>
        <v>#REF!</v>
      </c>
      <c r="AJ311" s="41" t="e">
        <f>#REF!</f>
        <v>#REF!</v>
      </c>
      <c r="AK311" s="44" t="e">
        <f>#REF!</f>
        <v>#REF!</v>
      </c>
      <c r="AL311"/>
      <c r="AM311"/>
      <c r="AN311"/>
    </row>
    <row r="312" spans="2:40" s="18" customFormat="1" ht="30" customHeight="1" x14ac:dyDescent="0.4">
      <c r="B312" s="11"/>
      <c r="D312" s="109"/>
      <c r="E312" s="110"/>
      <c r="F312" s="166"/>
      <c r="G312" s="131"/>
      <c r="H312" s="121"/>
      <c r="I312" s="134"/>
      <c r="J312" s="124" t="str" cm="1">
        <f t="array" ref="J312">IF(($F312="Market Rate"),"N/A",
IF(OR($E312&lt;0,$E312=""),"",
IF($E312&lt;7,
IF($F312="50% AMI",INDEX($J$35:$J$41,$E312+1,1),
IF($F312="60% AMI",INDEX($O$35:$O$41,$E312+1,1),"")),
IF($F312="50% AMI",$J$40*(($E312-6)*0.15+1),IF($F312="60% AMI",$O$40*(($E312-5)*0.15+1),"")))))</f>
        <v/>
      </c>
      <c r="K312" s="111">
        <f t="shared" si="54"/>
        <v>0</v>
      </c>
      <c r="L312" s="125" t="str" cm="1">
        <f t="array" ref="L312">IF(($F312="Market Rate"),"N/A",
IF(OR($E312&lt;0,$E312=""),"",
IF($E312&lt;7,
IF($F312="50% AMI",INDEX($K$35:$K$41,$E312+1,1),
IF($F312="60% AMI",INDEX($P$35:$P$41,$E312+1,1),"")),
IF($F312="50% AMI",$K$40*(($E312-6)*0.15+1),IF($F312="60% AMI",$P$40*(($E312-5)*0.15+1),"")))))</f>
        <v/>
      </c>
      <c r="M312" s="70"/>
      <c r="N312" s="70"/>
      <c r="O312" s="70"/>
      <c r="P312" s="70"/>
      <c r="Q312" s="163"/>
      <c r="R312" s="11"/>
      <c r="AC312"/>
      <c r="AD312" s="41" t="e">
        <f>#REF!</f>
        <v>#REF!</v>
      </c>
      <c r="AE312" s="41" t="e">
        <f>#REF!</f>
        <v>#REF!</v>
      </c>
      <c r="AF312" s="41" t="e">
        <f>#REF!</f>
        <v>#REF!</v>
      </c>
      <c r="AG312" s="41" t="e">
        <f>#REF!</f>
        <v>#REF!</v>
      </c>
      <c r="AH312" s="41" t="e">
        <f>#REF!</f>
        <v>#REF!</v>
      </c>
      <c r="AI312" s="41" t="e">
        <f>#REF!</f>
        <v>#REF!</v>
      </c>
      <c r="AJ312" s="41" t="e">
        <f>#REF!</f>
        <v>#REF!</v>
      </c>
      <c r="AK312" s="44" t="e">
        <f>#REF!</f>
        <v>#REF!</v>
      </c>
      <c r="AL312"/>
      <c r="AM312"/>
      <c r="AN312"/>
    </row>
    <row r="313" spans="2:40" s="18" customFormat="1" ht="30" customHeight="1" x14ac:dyDescent="0.4">
      <c r="B313" s="11"/>
      <c r="D313" s="109"/>
      <c r="E313" s="110"/>
      <c r="F313" s="166"/>
      <c r="G313" s="131"/>
      <c r="H313" s="121"/>
      <c r="I313" s="134"/>
      <c r="J313" s="124" t="str" cm="1">
        <f t="array" ref="J313">IF(($F313="Market Rate"),"N/A",
IF(OR($E313&lt;0,$E313=""),"",
IF($E313&lt;7,
IF($F313="50% AMI",INDEX($J$35:$J$41,$E313+1,1),
IF($F313="60% AMI",INDEX($O$35:$O$41,$E313+1,1),"")),
IF($F313="50% AMI",$J$40*(($E313-6)*0.15+1),IF($F313="60% AMI",$O$40*(($E313-5)*0.15+1),"")))))</f>
        <v/>
      </c>
      <c r="K313" s="111">
        <f t="shared" si="54"/>
        <v>0</v>
      </c>
      <c r="L313" s="125" t="str" cm="1">
        <f t="array" ref="L313">IF(($F313="Market Rate"),"N/A",
IF(OR($E313&lt;0,$E313=""),"",
IF($E313&lt;7,
IF($F313="50% AMI",INDEX($K$35:$K$41,$E313+1,1),
IF($F313="60% AMI",INDEX($P$35:$P$41,$E313+1,1),"")),
IF($F313="50% AMI",$K$40*(($E313-6)*0.15+1),IF($F313="60% AMI",$P$40*(($E313-5)*0.15+1),"")))))</f>
        <v/>
      </c>
      <c r="M313" s="70"/>
      <c r="N313" s="70"/>
      <c r="O313" s="70"/>
      <c r="P313" s="70"/>
      <c r="Q313" s="163"/>
      <c r="R313" s="11"/>
      <c r="AC313"/>
      <c r="AD313" s="41" t="e">
        <f>#REF!</f>
        <v>#REF!</v>
      </c>
      <c r="AE313" s="41" t="e">
        <f>#REF!</f>
        <v>#REF!</v>
      </c>
      <c r="AF313" s="41" t="e">
        <f>#REF!</f>
        <v>#REF!</v>
      </c>
      <c r="AG313" s="41" t="e">
        <f>#REF!</f>
        <v>#REF!</v>
      </c>
      <c r="AH313" s="41" t="e">
        <f>#REF!</f>
        <v>#REF!</v>
      </c>
      <c r="AI313" s="41" t="e">
        <f>#REF!</f>
        <v>#REF!</v>
      </c>
      <c r="AJ313" s="41" t="e">
        <f>#REF!</f>
        <v>#REF!</v>
      </c>
      <c r="AK313" s="44" t="e">
        <f>#REF!</f>
        <v>#REF!</v>
      </c>
      <c r="AL313"/>
      <c r="AM313"/>
      <c r="AN313"/>
    </row>
    <row r="314" spans="2:40" s="18" customFormat="1" ht="30" customHeight="1" x14ac:dyDescent="0.4">
      <c r="B314" s="11"/>
      <c r="D314" s="109"/>
      <c r="E314" s="110"/>
      <c r="F314" s="166"/>
      <c r="G314" s="131"/>
      <c r="H314" s="121"/>
      <c r="I314" s="134"/>
      <c r="J314" s="124" t="str" cm="1">
        <f t="array" ref="J314">IF(($F314="Market Rate"),"N/A",
IF(OR($E314&lt;0,$E314=""),"",
IF($E314&lt;7,
IF($F314="50% AMI",INDEX($J$35:$J$41,$E314+1,1),
IF($F314="60% AMI",INDEX($O$35:$O$41,$E314+1,1),"")),
IF($F314="50% AMI",$J$40*(($E314-6)*0.15+1),IF($F314="60% AMI",$O$40*(($E314-5)*0.15+1),"")))))</f>
        <v/>
      </c>
      <c r="K314" s="111">
        <f t="shared" si="54"/>
        <v>0</v>
      </c>
      <c r="L314" s="125" t="str" cm="1">
        <f t="array" ref="L314">IF(($F314="Market Rate"),"N/A",
IF(OR($E314&lt;0,$E314=""),"",
IF($E314&lt;7,
IF($F314="50% AMI",INDEX($K$35:$K$41,$E314+1,1),
IF($F314="60% AMI",INDEX($P$35:$P$41,$E314+1,1),"")),
IF($F314="50% AMI",$K$40*(($E314-6)*0.15+1),IF($F314="60% AMI",$P$40*(($E314-5)*0.15+1),"")))))</f>
        <v/>
      </c>
      <c r="M314" s="70"/>
      <c r="N314" s="70"/>
      <c r="O314" s="70"/>
      <c r="P314" s="70"/>
      <c r="Q314" s="163"/>
      <c r="R314" s="11"/>
      <c r="AC314"/>
      <c r="AD314" s="41" t="e">
        <f>#REF!</f>
        <v>#REF!</v>
      </c>
      <c r="AE314" s="41" t="e">
        <f>#REF!</f>
        <v>#REF!</v>
      </c>
      <c r="AF314" s="41" t="e">
        <f>#REF!</f>
        <v>#REF!</v>
      </c>
      <c r="AG314" s="41" t="e">
        <f>#REF!</f>
        <v>#REF!</v>
      </c>
      <c r="AH314" s="41" t="e">
        <f>#REF!</f>
        <v>#REF!</v>
      </c>
      <c r="AI314" s="41" t="e">
        <f>#REF!</f>
        <v>#REF!</v>
      </c>
      <c r="AJ314" s="41" t="e">
        <f>#REF!</f>
        <v>#REF!</v>
      </c>
      <c r="AK314" s="44" t="e">
        <f>#REF!</f>
        <v>#REF!</v>
      </c>
      <c r="AL314"/>
      <c r="AM314"/>
      <c r="AN314"/>
    </row>
    <row r="315" spans="2:40" s="18" customFormat="1" ht="30" customHeight="1" x14ac:dyDescent="0.4">
      <c r="B315" s="11"/>
      <c r="D315" s="109"/>
      <c r="E315" s="110"/>
      <c r="F315" s="166"/>
      <c r="G315" s="131"/>
      <c r="H315" s="121"/>
      <c r="I315" s="134"/>
      <c r="J315" s="124" t="str" cm="1">
        <f t="array" ref="J315">IF(($F315="Market Rate"),"N/A",
IF(OR($E315&lt;0,$E315=""),"",
IF($E315&lt;7,
IF($F315="50% AMI",INDEX($J$35:$J$41,$E315+1,1),
IF($F315="60% AMI",INDEX($O$35:$O$41,$E315+1,1),"")),
IF($F315="50% AMI",$J$40*(($E315-6)*0.15+1),IF($F315="60% AMI",$O$40*(($E315-5)*0.15+1),"")))))</f>
        <v/>
      </c>
      <c r="K315" s="111">
        <f t="shared" si="54"/>
        <v>0</v>
      </c>
      <c r="L315" s="125" t="str" cm="1">
        <f t="array" ref="L315">IF(($F315="Market Rate"),"N/A",
IF(OR($E315&lt;0,$E315=""),"",
IF($E315&lt;7,
IF($F315="50% AMI",INDEX($K$35:$K$41,$E315+1,1),
IF($F315="60% AMI",INDEX($P$35:$P$41,$E315+1,1),"")),
IF($F315="50% AMI",$K$40*(($E315-6)*0.15+1),IF($F315="60% AMI",$P$40*(($E315-5)*0.15+1),"")))))</f>
        <v/>
      </c>
      <c r="M315" s="70"/>
      <c r="N315" s="70"/>
      <c r="O315" s="70"/>
      <c r="P315" s="70"/>
      <c r="Q315" s="163"/>
      <c r="R315" s="11"/>
      <c r="AC315"/>
      <c r="AD315" s="41" t="e">
        <f>#REF!</f>
        <v>#REF!</v>
      </c>
      <c r="AE315" s="41" t="e">
        <f>#REF!</f>
        <v>#REF!</v>
      </c>
      <c r="AF315" s="41" t="e">
        <f>#REF!</f>
        <v>#REF!</v>
      </c>
      <c r="AG315" s="41" t="e">
        <f>#REF!</f>
        <v>#REF!</v>
      </c>
      <c r="AH315" s="41" t="e">
        <f>#REF!</f>
        <v>#REF!</v>
      </c>
      <c r="AI315" s="41" t="e">
        <f>#REF!</f>
        <v>#REF!</v>
      </c>
      <c r="AJ315" s="41" t="e">
        <f>#REF!</f>
        <v>#REF!</v>
      </c>
      <c r="AK315" s="44" t="e">
        <f>#REF!</f>
        <v>#REF!</v>
      </c>
      <c r="AL315"/>
      <c r="AM315"/>
      <c r="AN315"/>
    </row>
    <row r="316" spans="2:40" s="18" customFormat="1" ht="30" customHeight="1" x14ac:dyDescent="0.4">
      <c r="B316" s="11"/>
      <c r="D316" s="109"/>
      <c r="E316" s="110"/>
      <c r="F316" s="166"/>
      <c r="G316" s="131"/>
      <c r="H316" s="121"/>
      <c r="I316" s="134"/>
      <c r="J316" s="124" t="str" cm="1">
        <f t="array" ref="J316">IF(($F316="Market Rate"),"N/A",
IF(OR($E316&lt;0,$E316=""),"",
IF($E316&lt;7,
IF($F316="50% AMI",INDEX($J$35:$J$41,$E316+1,1),
IF($F316="60% AMI",INDEX($O$35:$O$41,$E316+1,1),"")),
IF($F316="50% AMI",$J$40*(($E316-6)*0.15+1),IF($F316="60% AMI",$O$40*(($E316-5)*0.15+1),"")))))</f>
        <v/>
      </c>
      <c r="K316" s="111">
        <f t="shared" si="54"/>
        <v>0</v>
      </c>
      <c r="L316" s="125" t="str" cm="1">
        <f t="array" ref="L316">IF(($F316="Market Rate"),"N/A",
IF(OR($E316&lt;0,$E316=""),"",
IF($E316&lt;7,
IF($F316="50% AMI",INDEX($K$35:$K$41,$E316+1,1),
IF($F316="60% AMI",INDEX($P$35:$P$41,$E316+1,1),"")),
IF($F316="50% AMI",$K$40*(($E316-6)*0.15+1),IF($F316="60% AMI",$P$40*(($E316-5)*0.15+1),"")))))</f>
        <v/>
      </c>
      <c r="M316" s="70"/>
      <c r="N316" s="70"/>
      <c r="O316" s="70"/>
      <c r="P316" s="70"/>
      <c r="Q316" s="163"/>
      <c r="R316" s="11"/>
      <c r="AC316"/>
      <c r="AD316" s="41" t="e">
        <f>#REF!</f>
        <v>#REF!</v>
      </c>
      <c r="AE316" s="41" t="e">
        <f>#REF!</f>
        <v>#REF!</v>
      </c>
      <c r="AF316" s="41" t="e">
        <f>#REF!</f>
        <v>#REF!</v>
      </c>
      <c r="AG316" s="41" t="e">
        <f>#REF!</f>
        <v>#REF!</v>
      </c>
      <c r="AH316" s="41" t="e">
        <f>#REF!</f>
        <v>#REF!</v>
      </c>
      <c r="AI316" s="41" t="e">
        <f>#REF!</f>
        <v>#REF!</v>
      </c>
      <c r="AJ316" s="41" t="e">
        <f>#REF!</f>
        <v>#REF!</v>
      </c>
      <c r="AK316" s="44" t="e">
        <f>#REF!</f>
        <v>#REF!</v>
      </c>
      <c r="AL316"/>
      <c r="AM316"/>
      <c r="AN316"/>
    </row>
    <row r="317" spans="2:40" s="18" customFormat="1" ht="30" customHeight="1" x14ac:dyDescent="0.4">
      <c r="B317" s="11"/>
      <c r="D317" s="109"/>
      <c r="E317" s="110"/>
      <c r="F317" s="166"/>
      <c r="G317" s="131"/>
      <c r="H317" s="121"/>
      <c r="I317" s="134"/>
      <c r="J317" s="124" t="str" cm="1">
        <f t="array" ref="J317">IF(($F317="Market Rate"),"N/A",
IF(OR($E317&lt;0,$E317=""),"",
IF($E317&lt;7,
IF($F317="50% AMI",INDEX($J$35:$J$41,$E317+1,1),
IF($F317="60% AMI",INDEX($O$35:$O$41,$E317+1,1),"")),
IF($F317="50% AMI",$J$40*(($E317-6)*0.15+1),IF($F317="60% AMI",$O$40*(($E317-5)*0.15+1),"")))))</f>
        <v/>
      </c>
      <c r="K317" s="111">
        <f t="shared" si="54"/>
        <v>0</v>
      </c>
      <c r="L317" s="125" t="str" cm="1">
        <f t="array" ref="L317">IF(($F317="Market Rate"),"N/A",
IF(OR($E317&lt;0,$E317=""),"",
IF($E317&lt;7,
IF($F317="50% AMI",INDEX($K$35:$K$41,$E317+1,1),
IF($F317="60% AMI",INDEX($P$35:$P$41,$E317+1,1),"")),
IF($F317="50% AMI",$K$40*(($E317-6)*0.15+1),IF($F317="60% AMI",$P$40*(($E317-5)*0.15+1),"")))))</f>
        <v/>
      </c>
      <c r="M317" s="70"/>
      <c r="N317" s="70"/>
      <c r="O317" s="70"/>
      <c r="P317" s="70"/>
      <c r="Q317" s="163"/>
      <c r="R317" s="11"/>
      <c r="AC317"/>
      <c r="AD317" s="41" t="e">
        <f>#REF!</f>
        <v>#REF!</v>
      </c>
      <c r="AE317" s="41" t="e">
        <f>#REF!</f>
        <v>#REF!</v>
      </c>
      <c r="AF317" s="41" t="e">
        <f>#REF!</f>
        <v>#REF!</v>
      </c>
      <c r="AG317" s="41" t="e">
        <f>#REF!</f>
        <v>#REF!</v>
      </c>
      <c r="AH317" s="41" t="e">
        <f>#REF!</f>
        <v>#REF!</v>
      </c>
      <c r="AI317" s="41" t="e">
        <f>#REF!</f>
        <v>#REF!</v>
      </c>
      <c r="AJ317" s="41" t="e">
        <f>#REF!</f>
        <v>#REF!</v>
      </c>
      <c r="AK317" s="44" t="e">
        <f>#REF!</f>
        <v>#REF!</v>
      </c>
      <c r="AL317"/>
      <c r="AM317"/>
      <c r="AN317"/>
    </row>
    <row r="318" spans="2:40" s="18" customFormat="1" ht="30" customHeight="1" x14ac:dyDescent="0.4">
      <c r="B318" s="11"/>
      <c r="D318" s="109"/>
      <c r="E318" s="110"/>
      <c r="F318" s="166"/>
      <c r="G318" s="131"/>
      <c r="H318" s="121"/>
      <c r="I318" s="134"/>
      <c r="J318" s="124" t="str" cm="1">
        <f t="array" ref="J318">IF(($F318="Market Rate"),"N/A",
IF(OR($E318&lt;0,$E318=""),"",
IF($E318&lt;7,
IF($F318="50% AMI",INDEX($J$35:$J$41,$E318+1,1),
IF($F318="60% AMI",INDEX($O$35:$O$41,$E318+1,1),"")),
IF($F318="50% AMI",$J$40*(($E318-6)*0.15+1),IF($F318="60% AMI",$O$40*(($E318-5)*0.15+1),"")))))</f>
        <v/>
      </c>
      <c r="K318" s="111">
        <f t="shared" si="54"/>
        <v>0</v>
      </c>
      <c r="L318" s="125" t="str" cm="1">
        <f t="array" ref="L318">IF(($F318="Market Rate"),"N/A",
IF(OR($E318&lt;0,$E318=""),"",
IF($E318&lt;7,
IF($F318="50% AMI",INDEX($K$35:$K$41,$E318+1,1),
IF($F318="60% AMI",INDEX($P$35:$P$41,$E318+1,1),"")),
IF($F318="50% AMI",$K$40*(($E318-6)*0.15+1),IF($F318="60% AMI",$P$40*(($E318-5)*0.15+1),"")))))</f>
        <v/>
      </c>
      <c r="M318" s="70"/>
      <c r="N318" s="70"/>
      <c r="O318" s="70"/>
      <c r="P318" s="70"/>
      <c r="Q318" s="163"/>
      <c r="R318" s="11"/>
      <c r="AC318"/>
      <c r="AD318" s="41" t="e">
        <f>#REF!</f>
        <v>#REF!</v>
      </c>
      <c r="AE318" s="41" t="e">
        <f>#REF!</f>
        <v>#REF!</v>
      </c>
      <c r="AF318" s="41" t="e">
        <f>#REF!</f>
        <v>#REF!</v>
      </c>
      <c r="AG318" s="41" t="e">
        <f>#REF!</f>
        <v>#REF!</v>
      </c>
      <c r="AH318" s="41" t="e">
        <f>#REF!</f>
        <v>#REF!</v>
      </c>
      <c r="AI318" s="41" t="e">
        <f>#REF!</f>
        <v>#REF!</v>
      </c>
      <c r="AJ318" s="41" t="e">
        <f>#REF!</f>
        <v>#REF!</v>
      </c>
      <c r="AK318" s="44" t="e">
        <f>#REF!</f>
        <v>#REF!</v>
      </c>
      <c r="AL318"/>
      <c r="AM318"/>
      <c r="AN318"/>
    </row>
    <row r="319" spans="2:40" s="18" customFormat="1" ht="30" customHeight="1" x14ac:dyDescent="0.4">
      <c r="B319" s="11"/>
      <c r="D319" s="109"/>
      <c r="E319" s="110"/>
      <c r="F319" s="166"/>
      <c r="G319" s="131"/>
      <c r="H319" s="121"/>
      <c r="I319" s="134"/>
      <c r="J319" s="124" t="str" cm="1">
        <f t="array" ref="J319">IF(($F319="Market Rate"),"N/A",
IF(OR($E319&lt;0,$E319=""),"",
IF($E319&lt;7,
IF($F319="50% AMI",INDEX($J$35:$J$41,$E319+1,1),
IF($F319="60% AMI",INDEX($O$35:$O$41,$E319+1,1),"")),
IF($F319="50% AMI",$J$40*(($E319-6)*0.15+1),IF($F319="60% AMI",$O$40*(($E319-5)*0.15+1),"")))))</f>
        <v/>
      </c>
      <c r="K319" s="111">
        <f t="shared" si="54"/>
        <v>0</v>
      </c>
      <c r="L319" s="125" t="str" cm="1">
        <f t="array" ref="L319">IF(($F319="Market Rate"),"N/A",
IF(OR($E319&lt;0,$E319=""),"",
IF($E319&lt;7,
IF($F319="50% AMI",INDEX($K$35:$K$41,$E319+1,1),
IF($F319="60% AMI",INDEX($P$35:$P$41,$E319+1,1),"")),
IF($F319="50% AMI",$K$40*(($E319-6)*0.15+1),IF($F319="60% AMI",$P$40*(($E319-5)*0.15+1),"")))))</f>
        <v/>
      </c>
      <c r="M319" s="70"/>
      <c r="N319" s="70"/>
      <c r="O319" s="70"/>
      <c r="P319" s="70"/>
      <c r="Q319" s="163"/>
      <c r="R319" s="11"/>
      <c r="AC319"/>
      <c r="AD319" s="41" t="e">
        <f>#REF!</f>
        <v>#REF!</v>
      </c>
      <c r="AE319" s="41" t="e">
        <f>#REF!</f>
        <v>#REF!</v>
      </c>
      <c r="AF319" s="41" t="e">
        <f>#REF!</f>
        <v>#REF!</v>
      </c>
      <c r="AG319" s="41" t="e">
        <f>#REF!</f>
        <v>#REF!</v>
      </c>
      <c r="AH319" s="41" t="e">
        <f>#REF!</f>
        <v>#REF!</v>
      </c>
      <c r="AI319" s="41" t="e">
        <f>#REF!</f>
        <v>#REF!</v>
      </c>
      <c r="AJ319" s="41" t="e">
        <f>#REF!</f>
        <v>#REF!</v>
      </c>
      <c r="AK319" s="44" t="e">
        <f>#REF!</f>
        <v>#REF!</v>
      </c>
      <c r="AL319"/>
      <c r="AM319"/>
      <c r="AN319"/>
    </row>
    <row r="320" spans="2:40" s="18" customFormat="1" ht="30" customHeight="1" x14ac:dyDescent="0.4">
      <c r="B320" s="11"/>
      <c r="D320" s="109"/>
      <c r="E320" s="110"/>
      <c r="F320" s="166"/>
      <c r="G320" s="131"/>
      <c r="H320" s="121"/>
      <c r="I320" s="134"/>
      <c r="J320" s="124" t="str" cm="1">
        <f t="array" ref="J320">IF(($F320="Market Rate"),"N/A",
IF(OR($E320&lt;0,$E320=""),"",
IF($E320&lt;7,
IF($F320="50% AMI",INDEX($J$35:$J$41,$E320+1,1),
IF($F320="60% AMI",INDEX($O$35:$O$41,$E320+1,1),"")),
IF($F320="50% AMI",$J$40*(($E320-6)*0.15+1),IF($F320="60% AMI",$O$40*(($E320-5)*0.15+1),"")))))</f>
        <v/>
      </c>
      <c r="K320" s="111">
        <f t="shared" si="54"/>
        <v>0</v>
      </c>
      <c r="L320" s="125" t="str" cm="1">
        <f t="array" ref="L320">IF(($F320="Market Rate"),"N/A",
IF(OR($E320&lt;0,$E320=""),"",
IF($E320&lt;7,
IF($F320="50% AMI",INDEX($K$35:$K$41,$E320+1,1),
IF($F320="60% AMI",INDEX($P$35:$P$41,$E320+1,1),"")),
IF($F320="50% AMI",$K$40*(($E320-6)*0.15+1),IF($F320="60% AMI",$P$40*(($E320-5)*0.15+1),"")))))</f>
        <v/>
      </c>
      <c r="M320" s="70"/>
      <c r="N320" s="70"/>
      <c r="O320" s="70"/>
      <c r="P320" s="70"/>
      <c r="Q320" s="163"/>
      <c r="R320" s="11"/>
      <c r="AC320"/>
      <c r="AD320" s="41" t="e">
        <f>#REF!</f>
        <v>#REF!</v>
      </c>
      <c r="AE320" s="41" t="e">
        <f>#REF!</f>
        <v>#REF!</v>
      </c>
      <c r="AF320" s="41" t="e">
        <f>#REF!</f>
        <v>#REF!</v>
      </c>
      <c r="AG320" s="41" t="e">
        <f>#REF!</f>
        <v>#REF!</v>
      </c>
      <c r="AH320" s="41" t="e">
        <f>#REF!</f>
        <v>#REF!</v>
      </c>
      <c r="AI320" s="41" t="e">
        <f>#REF!</f>
        <v>#REF!</v>
      </c>
      <c r="AJ320" s="41" t="e">
        <f>#REF!</f>
        <v>#REF!</v>
      </c>
      <c r="AK320" s="44" t="e">
        <f>#REF!</f>
        <v>#REF!</v>
      </c>
      <c r="AL320"/>
      <c r="AM320"/>
      <c r="AN320"/>
    </row>
    <row r="321" spans="2:40" s="18" customFormat="1" ht="30" customHeight="1" x14ac:dyDescent="0.4">
      <c r="B321" s="11"/>
      <c r="D321" s="109"/>
      <c r="E321" s="110"/>
      <c r="F321" s="166"/>
      <c r="G321" s="131"/>
      <c r="H321" s="121"/>
      <c r="I321" s="134"/>
      <c r="J321" s="124" t="str" cm="1">
        <f t="array" ref="J321">IF(($F321="Market Rate"),"N/A",
IF(OR($E321&lt;0,$E321=""),"",
IF($E321&lt;7,
IF($F321="50% AMI",INDEX($J$35:$J$41,$E321+1,1),
IF($F321="60% AMI",INDEX($O$35:$O$41,$E321+1,1),"")),
IF($F321="50% AMI",$J$40*(($E321-6)*0.15+1),IF($F321="60% AMI",$O$40*(($E321-5)*0.15+1),"")))))</f>
        <v/>
      </c>
      <c r="K321" s="111">
        <f t="shared" si="54"/>
        <v>0</v>
      </c>
      <c r="L321" s="125" t="str" cm="1">
        <f t="array" ref="L321">IF(($F321="Market Rate"),"N/A",
IF(OR($E321&lt;0,$E321=""),"",
IF($E321&lt;7,
IF($F321="50% AMI",INDEX($K$35:$K$41,$E321+1,1),
IF($F321="60% AMI",INDEX($P$35:$P$41,$E321+1,1),"")),
IF($F321="50% AMI",$K$40*(($E321-6)*0.15+1),IF($F321="60% AMI",$P$40*(($E321-5)*0.15+1),"")))))</f>
        <v/>
      </c>
      <c r="M321" s="70"/>
      <c r="N321" s="70"/>
      <c r="O321" s="70"/>
      <c r="P321" s="70"/>
      <c r="Q321" s="163"/>
      <c r="R321" s="11"/>
      <c r="AC321"/>
      <c r="AD321" s="41" t="e">
        <f>#REF!</f>
        <v>#REF!</v>
      </c>
      <c r="AE321" s="41" t="e">
        <f>#REF!</f>
        <v>#REF!</v>
      </c>
      <c r="AF321" s="41" t="e">
        <f>#REF!</f>
        <v>#REF!</v>
      </c>
      <c r="AG321" s="41" t="e">
        <f>#REF!</f>
        <v>#REF!</v>
      </c>
      <c r="AH321" s="41" t="e">
        <f>#REF!</f>
        <v>#REF!</v>
      </c>
      <c r="AI321" s="41" t="e">
        <f>#REF!</f>
        <v>#REF!</v>
      </c>
      <c r="AJ321" s="41" t="e">
        <f>#REF!</f>
        <v>#REF!</v>
      </c>
      <c r="AK321" s="44" t="e">
        <f>#REF!</f>
        <v>#REF!</v>
      </c>
      <c r="AL321"/>
      <c r="AM321"/>
      <c r="AN321"/>
    </row>
    <row r="322" spans="2:40" s="18" customFormat="1" ht="30" customHeight="1" x14ac:dyDescent="0.4">
      <c r="B322" s="11"/>
      <c r="D322" s="109"/>
      <c r="E322" s="110"/>
      <c r="F322" s="166"/>
      <c r="G322" s="131"/>
      <c r="H322" s="121"/>
      <c r="I322" s="134"/>
      <c r="J322" s="124" t="str" cm="1">
        <f t="array" ref="J322">IF(($F322="Market Rate"),"N/A",
IF(OR($E322&lt;0,$E322=""),"",
IF($E322&lt;7,
IF($F322="50% AMI",INDEX($J$35:$J$41,$E322+1,1),
IF($F322="60% AMI",INDEX($O$35:$O$41,$E322+1,1),"")),
IF($F322="50% AMI",$J$40*(($E322-6)*0.15+1),IF($F322="60% AMI",$O$40*(($E322-5)*0.15+1),"")))))</f>
        <v/>
      </c>
      <c r="K322" s="111">
        <f t="shared" ref="K322:K385" si="55">IF(OR($N322 = "N/A"),"N/A",SUM($I322:$J322))</f>
        <v>0</v>
      </c>
      <c r="L322" s="125" t="str" cm="1">
        <f t="array" ref="L322">IF(($F322="Market Rate"),"N/A",
IF(OR($E322&lt;0,$E322=""),"",
IF($E322&lt;7,
IF($F322="50% AMI",INDEX($K$35:$K$41,$E322+1,1),
IF($F322="60% AMI",INDEX($P$35:$P$41,$E322+1,1),"")),
IF($F322="50% AMI",$K$40*(($E322-6)*0.15+1),IF($F322="60% AMI",$P$40*(($E322-5)*0.15+1),"")))))</f>
        <v/>
      </c>
      <c r="M322" s="70"/>
      <c r="N322" s="70"/>
      <c r="O322" s="70"/>
      <c r="P322" s="70"/>
      <c r="Q322" s="163"/>
      <c r="R322" s="11"/>
      <c r="AC322"/>
      <c r="AD322" s="41" t="e">
        <f>#REF!</f>
        <v>#REF!</v>
      </c>
      <c r="AE322" s="41" t="e">
        <f>#REF!</f>
        <v>#REF!</v>
      </c>
      <c r="AF322" s="41" t="e">
        <f>#REF!</f>
        <v>#REF!</v>
      </c>
      <c r="AG322" s="41" t="e">
        <f>#REF!</f>
        <v>#REF!</v>
      </c>
      <c r="AH322" s="41" t="e">
        <f>#REF!</f>
        <v>#REF!</v>
      </c>
      <c r="AI322" s="41" t="e">
        <f>#REF!</f>
        <v>#REF!</v>
      </c>
      <c r="AJ322" s="41" t="e">
        <f>#REF!</f>
        <v>#REF!</v>
      </c>
      <c r="AK322" s="44" t="e">
        <f>#REF!</f>
        <v>#REF!</v>
      </c>
      <c r="AL322"/>
      <c r="AM322"/>
      <c r="AN322"/>
    </row>
    <row r="323" spans="2:40" s="18" customFormat="1" ht="30" customHeight="1" x14ac:dyDescent="0.4">
      <c r="B323" s="11"/>
      <c r="D323" s="109"/>
      <c r="E323" s="110"/>
      <c r="F323" s="166"/>
      <c r="G323" s="131"/>
      <c r="H323" s="121"/>
      <c r="I323" s="134"/>
      <c r="J323" s="124" t="str" cm="1">
        <f t="array" ref="J323">IF(($F323="Market Rate"),"N/A",
IF(OR($E323&lt;0,$E323=""),"",
IF($E323&lt;7,
IF($F323="50% AMI",INDEX($J$35:$J$41,$E323+1,1),
IF($F323="60% AMI",INDEX($O$35:$O$41,$E323+1,1),"")),
IF($F323="50% AMI",$J$40*(($E323-6)*0.15+1),IF($F323="60% AMI",$O$40*(($E323-5)*0.15+1),"")))))</f>
        <v/>
      </c>
      <c r="K323" s="111">
        <f t="shared" si="55"/>
        <v>0</v>
      </c>
      <c r="L323" s="125" t="str" cm="1">
        <f t="array" ref="L323">IF(($F323="Market Rate"),"N/A",
IF(OR($E323&lt;0,$E323=""),"",
IF($E323&lt;7,
IF($F323="50% AMI",INDEX($K$35:$K$41,$E323+1,1),
IF($F323="60% AMI",INDEX($P$35:$P$41,$E323+1,1),"")),
IF($F323="50% AMI",$K$40*(($E323-6)*0.15+1),IF($F323="60% AMI",$P$40*(($E323-5)*0.15+1),"")))))</f>
        <v/>
      </c>
      <c r="M323" s="70"/>
      <c r="N323" s="70"/>
      <c r="O323" s="70"/>
      <c r="P323" s="70"/>
      <c r="Q323" s="163"/>
      <c r="R323" s="11"/>
      <c r="AC323"/>
      <c r="AD323" s="41" t="e">
        <f>#REF!</f>
        <v>#REF!</v>
      </c>
      <c r="AE323" s="41" t="e">
        <f>#REF!</f>
        <v>#REF!</v>
      </c>
      <c r="AF323" s="41" t="e">
        <f>#REF!</f>
        <v>#REF!</v>
      </c>
      <c r="AG323" s="41" t="e">
        <f>#REF!</f>
        <v>#REF!</v>
      </c>
      <c r="AH323" s="41" t="e">
        <f>#REF!</f>
        <v>#REF!</v>
      </c>
      <c r="AI323" s="41" t="e">
        <f>#REF!</f>
        <v>#REF!</v>
      </c>
      <c r="AJ323" s="41" t="e">
        <f>#REF!</f>
        <v>#REF!</v>
      </c>
      <c r="AK323" s="44" t="e">
        <f>#REF!</f>
        <v>#REF!</v>
      </c>
      <c r="AL323"/>
      <c r="AM323"/>
      <c r="AN323"/>
    </row>
    <row r="324" spans="2:40" s="18" customFormat="1" ht="30" customHeight="1" x14ac:dyDescent="0.4">
      <c r="B324" s="11"/>
      <c r="D324" s="109"/>
      <c r="E324" s="110"/>
      <c r="F324" s="166"/>
      <c r="G324" s="131"/>
      <c r="H324" s="121"/>
      <c r="I324" s="134"/>
      <c r="J324" s="124" t="str" cm="1">
        <f t="array" ref="J324">IF(($F324="Market Rate"),"N/A",
IF(OR($E324&lt;0,$E324=""),"",
IF($E324&lt;7,
IF($F324="50% AMI",INDEX($J$35:$J$41,$E324+1,1),
IF($F324="60% AMI",INDEX($O$35:$O$41,$E324+1,1),"")),
IF($F324="50% AMI",$J$40*(($E324-6)*0.15+1),IF($F324="60% AMI",$O$40*(($E324-5)*0.15+1),"")))))</f>
        <v/>
      </c>
      <c r="K324" s="111">
        <f t="shared" si="55"/>
        <v>0</v>
      </c>
      <c r="L324" s="125" t="str" cm="1">
        <f t="array" ref="L324">IF(($F324="Market Rate"),"N/A",
IF(OR($E324&lt;0,$E324=""),"",
IF($E324&lt;7,
IF($F324="50% AMI",INDEX($K$35:$K$41,$E324+1,1),
IF($F324="60% AMI",INDEX($P$35:$P$41,$E324+1,1),"")),
IF($F324="50% AMI",$K$40*(($E324-6)*0.15+1),IF($F324="60% AMI",$P$40*(($E324-5)*0.15+1),"")))))</f>
        <v/>
      </c>
      <c r="M324" s="70"/>
      <c r="N324" s="70"/>
      <c r="O324" s="70"/>
      <c r="P324" s="70"/>
      <c r="Q324" s="163"/>
      <c r="R324" s="11"/>
      <c r="AC324"/>
      <c r="AD324" s="41" t="e">
        <f>#REF!</f>
        <v>#REF!</v>
      </c>
      <c r="AE324" s="41" t="e">
        <f>#REF!</f>
        <v>#REF!</v>
      </c>
      <c r="AF324" s="41" t="e">
        <f>#REF!</f>
        <v>#REF!</v>
      </c>
      <c r="AG324" s="41" t="e">
        <f>#REF!</f>
        <v>#REF!</v>
      </c>
      <c r="AH324" s="41" t="e">
        <f>#REF!</f>
        <v>#REF!</v>
      </c>
      <c r="AI324" s="41" t="e">
        <f>#REF!</f>
        <v>#REF!</v>
      </c>
      <c r="AJ324" s="41" t="e">
        <f>#REF!</f>
        <v>#REF!</v>
      </c>
      <c r="AK324" s="44" t="e">
        <f>#REF!</f>
        <v>#REF!</v>
      </c>
      <c r="AL324"/>
      <c r="AM324"/>
      <c r="AN324"/>
    </row>
    <row r="325" spans="2:40" s="18" customFormat="1" ht="30" customHeight="1" x14ac:dyDescent="0.4">
      <c r="B325" s="11"/>
      <c r="D325" s="109"/>
      <c r="E325" s="110"/>
      <c r="F325" s="166"/>
      <c r="G325" s="131"/>
      <c r="H325" s="121"/>
      <c r="I325" s="134"/>
      <c r="J325" s="124" t="str" cm="1">
        <f t="array" ref="J325">IF(($F325="Market Rate"),"N/A",
IF(OR($E325&lt;0,$E325=""),"",
IF($E325&lt;7,
IF($F325="50% AMI",INDEX($J$35:$J$41,$E325+1,1),
IF($F325="60% AMI",INDEX($O$35:$O$41,$E325+1,1),"")),
IF($F325="50% AMI",$J$40*(($E325-6)*0.15+1),IF($F325="60% AMI",$O$40*(($E325-5)*0.15+1),"")))))</f>
        <v/>
      </c>
      <c r="K325" s="111">
        <f t="shared" si="55"/>
        <v>0</v>
      </c>
      <c r="L325" s="125" t="str" cm="1">
        <f t="array" ref="L325">IF(($F325="Market Rate"),"N/A",
IF(OR($E325&lt;0,$E325=""),"",
IF($E325&lt;7,
IF($F325="50% AMI",INDEX($K$35:$K$41,$E325+1,1),
IF($F325="60% AMI",INDEX($P$35:$P$41,$E325+1,1),"")),
IF($F325="50% AMI",$K$40*(($E325-6)*0.15+1),IF($F325="60% AMI",$P$40*(($E325-5)*0.15+1),"")))))</f>
        <v/>
      </c>
      <c r="M325" s="70"/>
      <c r="N325" s="70"/>
      <c r="O325" s="70"/>
      <c r="P325" s="70"/>
      <c r="Q325" s="163"/>
      <c r="R325" s="11"/>
      <c r="AC325"/>
      <c r="AD325" s="41" t="e">
        <f>#REF!</f>
        <v>#REF!</v>
      </c>
      <c r="AE325" s="41" t="e">
        <f>#REF!</f>
        <v>#REF!</v>
      </c>
      <c r="AF325" s="41" t="e">
        <f>#REF!</f>
        <v>#REF!</v>
      </c>
      <c r="AG325" s="41" t="e">
        <f>#REF!</f>
        <v>#REF!</v>
      </c>
      <c r="AH325" s="41" t="e">
        <f>#REF!</f>
        <v>#REF!</v>
      </c>
      <c r="AI325" s="41" t="e">
        <f>#REF!</f>
        <v>#REF!</v>
      </c>
      <c r="AJ325" s="41" t="e">
        <f>#REF!</f>
        <v>#REF!</v>
      </c>
      <c r="AK325" s="44" t="e">
        <f>#REF!</f>
        <v>#REF!</v>
      </c>
      <c r="AL325"/>
      <c r="AM325"/>
      <c r="AN325"/>
    </row>
    <row r="326" spans="2:40" s="18" customFormat="1" ht="30" customHeight="1" x14ac:dyDescent="0.4">
      <c r="B326" s="11"/>
      <c r="D326" s="109"/>
      <c r="E326" s="110"/>
      <c r="F326" s="166"/>
      <c r="G326" s="131"/>
      <c r="H326" s="121"/>
      <c r="I326" s="134"/>
      <c r="J326" s="124" t="str" cm="1">
        <f t="array" ref="J326">IF(($F326="Market Rate"),"N/A",
IF(OR($E326&lt;0,$E326=""),"",
IF($E326&lt;7,
IF($F326="50% AMI",INDEX($J$35:$J$41,$E326+1,1),
IF($F326="60% AMI",INDEX($O$35:$O$41,$E326+1,1),"")),
IF($F326="50% AMI",$J$40*(($E326-6)*0.15+1),IF($F326="60% AMI",$O$40*(($E326-5)*0.15+1),"")))))</f>
        <v/>
      </c>
      <c r="K326" s="111">
        <f t="shared" si="55"/>
        <v>0</v>
      </c>
      <c r="L326" s="125" t="str" cm="1">
        <f t="array" ref="L326">IF(($F326="Market Rate"),"N/A",
IF(OR($E326&lt;0,$E326=""),"",
IF($E326&lt;7,
IF($F326="50% AMI",INDEX($K$35:$K$41,$E326+1,1),
IF($F326="60% AMI",INDEX($P$35:$P$41,$E326+1,1),"")),
IF($F326="50% AMI",$K$40*(($E326-6)*0.15+1),IF($F326="60% AMI",$P$40*(($E326-5)*0.15+1),"")))))</f>
        <v/>
      </c>
      <c r="M326" s="70"/>
      <c r="N326" s="70"/>
      <c r="O326" s="70"/>
      <c r="P326" s="70"/>
      <c r="Q326" s="163"/>
      <c r="R326" s="11"/>
      <c r="AC326"/>
      <c r="AD326" s="41" t="e">
        <f>#REF!</f>
        <v>#REF!</v>
      </c>
      <c r="AE326" s="41" t="e">
        <f>#REF!</f>
        <v>#REF!</v>
      </c>
      <c r="AF326" s="41" t="e">
        <f>#REF!</f>
        <v>#REF!</v>
      </c>
      <c r="AG326" s="41" t="e">
        <f>#REF!</f>
        <v>#REF!</v>
      </c>
      <c r="AH326" s="41" t="e">
        <f>#REF!</f>
        <v>#REF!</v>
      </c>
      <c r="AI326" s="41" t="e">
        <f>#REF!</f>
        <v>#REF!</v>
      </c>
      <c r="AJ326" s="41" t="e">
        <f>#REF!</f>
        <v>#REF!</v>
      </c>
      <c r="AK326" s="44" t="e">
        <f>#REF!</f>
        <v>#REF!</v>
      </c>
      <c r="AL326"/>
      <c r="AM326"/>
      <c r="AN326"/>
    </row>
    <row r="327" spans="2:40" s="18" customFormat="1" ht="30" customHeight="1" x14ac:dyDescent="0.4">
      <c r="B327" s="11"/>
      <c r="D327" s="109"/>
      <c r="E327" s="110"/>
      <c r="F327" s="166"/>
      <c r="G327" s="131"/>
      <c r="H327" s="121"/>
      <c r="I327" s="134"/>
      <c r="J327" s="124" t="str" cm="1">
        <f t="array" ref="J327">IF(($F327="Market Rate"),"N/A",
IF(OR($E327&lt;0,$E327=""),"",
IF($E327&lt;7,
IF($F327="50% AMI",INDEX($J$35:$J$41,$E327+1,1),
IF($F327="60% AMI",INDEX($O$35:$O$41,$E327+1,1),"")),
IF($F327="50% AMI",$J$40*(($E327-6)*0.15+1),IF($F327="60% AMI",$O$40*(($E327-5)*0.15+1),"")))))</f>
        <v/>
      </c>
      <c r="K327" s="111">
        <f t="shared" si="55"/>
        <v>0</v>
      </c>
      <c r="L327" s="125" t="str" cm="1">
        <f t="array" ref="L327">IF(($F327="Market Rate"),"N/A",
IF(OR($E327&lt;0,$E327=""),"",
IF($E327&lt;7,
IF($F327="50% AMI",INDEX($K$35:$K$41,$E327+1,1),
IF($F327="60% AMI",INDEX($P$35:$P$41,$E327+1,1),"")),
IF($F327="50% AMI",$K$40*(($E327-6)*0.15+1),IF($F327="60% AMI",$P$40*(($E327-5)*0.15+1),"")))))</f>
        <v/>
      </c>
      <c r="M327" s="70"/>
      <c r="N327" s="70"/>
      <c r="O327" s="70"/>
      <c r="P327" s="70"/>
      <c r="Q327" s="163"/>
      <c r="R327" s="11"/>
      <c r="AC327"/>
      <c r="AD327" s="41" t="e">
        <f>#REF!</f>
        <v>#REF!</v>
      </c>
      <c r="AE327" s="41" t="e">
        <f>#REF!</f>
        <v>#REF!</v>
      </c>
      <c r="AF327" s="41" t="e">
        <f>#REF!</f>
        <v>#REF!</v>
      </c>
      <c r="AG327" s="41" t="e">
        <f>#REF!</f>
        <v>#REF!</v>
      </c>
      <c r="AH327" s="41" t="e">
        <f>#REF!</f>
        <v>#REF!</v>
      </c>
      <c r="AI327" s="41" t="e">
        <f>#REF!</f>
        <v>#REF!</v>
      </c>
      <c r="AJ327" s="41" t="e">
        <f>#REF!</f>
        <v>#REF!</v>
      </c>
      <c r="AK327" s="44" t="e">
        <f>#REF!</f>
        <v>#REF!</v>
      </c>
      <c r="AL327"/>
      <c r="AM327"/>
      <c r="AN327"/>
    </row>
    <row r="328" spans="2:40" s="18" customFormat="1" ht="30" customHeight="1" x14ac:dyDescent="0.4">
      <c r="B328" s="11"/>
      <c r="D328" s="109"/>
      <c r="E328" s="110"/>
      <c r="F328" s="166"/>
      <c r="G328" s="131"/>
      <c r="H328" s="121"/>
      <c r="I328" s="134"/>
      <c r="J328" s="124" t="str" cm="1">
        <f t="array" ref="J328">IF(($F328="Market Rate"),"N/A",
IF(OR($E328&lt;0,$E328=""),"",
IF($E328&lt;7,
IF($F328="50% AMI",INDEX($J$35:$J$41,$E328+1,1),
IF($F328="60% AMI",INDEX($O$35:$O$41,$E328+1,1),"")),
IF($F328="50% AMI",$J$40*(($E328-6)*0.15+1),IF($F328="60% AMI",$O$40*(($E328-5)*0.15+1),"")))))</f>
        <v/>
      </c>
      <c r="K328" s="111">
        <f t="shared" si="55"/>
        <v>0</v>
      </c>
      <c r="L328" s="125" t="str" cm="1">
        <f t="array" ref="L328">IF(($F328="Market Rate"),"N/A",
IF(OR($E328&lt;0,$E328=""),"",
IF($E328&lt;7,
IF($F328="50% AMI",INDEX($K$35:$K$41,$E328+1,1),
IF($F328="60% AMI",INDEX($P$35:$P$41,$E328+1,1),"")),
IF($F328="50% AMI",$K$40*(($E328-6)*0.15+1),IF($F328="60% AMI",$P$40*(($E328-5)*0.15+1),"")))))</f>
        <v/>
      </c>
      <c r="M328" s="70"/>
      <c r="N328" s="70"/>
      <c r="O328" s="70"/>
      <c r="P328" s="70"/>
      <c r="Q328" s="163"/>
      <c r="R328" s="11"/>
      <c r="AC328"/>
      <c r="AD328" s="41" t="e">
        <f>#REF!</f>
        <v>#REF!</v>
      </c>
      <c r="AE328" s="41" t="e">
        <f>#REF!</f>
        <v>#REF!</v>
      </c>
      <c r="AF328" s="41" t="e">
        <f>#REF!</f>
        <v>#REF!</v>
      </c>
      <c r="AG328" s="41" t="e">
        <f>#REF!</f>
        <v>#REF!</v>
      </c>
      <c r="AH328" s="41" t="e">
        <f>#REF!</f>
        <v>#REF!</v>
      </c>
      <c r="AI328" s="41" t="e">
        <f>#REF!</f>
        <v>#REF!</v>
      </c>
      <c r="AJ328" s="41" t="e">
        <f>#REF!</f>
        <v>#REF!</v>
      </c>
      <c r="AK328" s="44" t="e">
        <f>#REF!</f>
        <v>#REF!</v>
      </c>
      <c r="AL328"/>
      <c r="AM328"/>
      <c r="AN328"/>
    </row>
    <row r="329" spans="2:40" s="18" customFormat="1" ht="30" customHeight="1" x14ac:dyDescent="0.4">
      <c r="B329" s="11"/>
      <c r="D329" s="109"/>
      <c r="E329" s="110"/>
      <c r="F329" s="166"/>
      <c r="G329" s="131"/>
      <c r="H329" s="121"/>
      <c r="I329" s="134"/>
      <c r="J329" s="124" t="str" cm="1">
        <f t="array" ref="J329">IF(($F329="Market Rate"),"N/A",
IF(OR($E329&lt;0,$E329=""),"",
IF($E329&lt;7,
IF($F329="50% AMI",INDEX($J$35:$J$41,$E329+1,1),
IF($F329="60% AMI",INDEX($O$35:$O$41,$E329+1,1),"")),
IF($F329="50% AMI",$J$40*(($E329-6)*0.15+1),IF($F329="60% AMI",$O$40*(($E329-5)*0.15+1),"")))))</f>
        <v/>
      </c>
      <c r="K329" s="111">
        <f t="shared" si="55"/>
        <v>0</v>
      </c>
      <c r="L329" s="125" t="str" cm="1">
        <f t="array" ref="L329">IF(($F329="Market Rate"),"N/A",
IF(OR($E329&lt;0,$E329=""),"",
IF($E329&lt;7,
IF($F329="50% AMI",INDEX($K$35:$K$41,$E329+1,1),
IF($F329="60% AMI",INDEX($P$35:$P$41,$E329+1,1),"")),
IF($F329="50% AMI",$K$40*(($E329-6)*0.15+1),IF($F329="60% AMI",$P$40*(($E329-5)*0.15+1),"")))))</f>
        <v/>
      </c>
      <c r="M329" s="70"/>
      <c r="N329" s="70"/>
      <c r="O329" s="70"/>
      <c r="P329" s="70"/>
      <c r="Q329" s="163"/>
      <c r="R329" s="11"/>
      <c r="AC329"/>
      <c r="AD329" s="41" t="e">
        <f>#REF!</f>
        <v>#REF!</v>
      </c>
      <c r="AE329" s="41" t="e">
        <f>#REF!</f>
        <v>#REF!</v>
      </c>
      <c r="AF329" s="41" t="e">
        <f>#REF!</f>
        <v>#REF!</v>
      </c>
      <c r="AG329" s="41" t="e">
        <f>#REF!</f>
        <v>#REF!</v>
      </c>
      <c r="AH329" s="41" t="e">
        <f>#REF!</f>
        <v>#REF!</v>
      </c>
      <c r="AI329" s="41" t="e">
        <f>#REF!</f>
        <v>#REF!</v>
      </c>
      <c r="AJ329" s="41" t="e">
        <f>#REF!</f>
        <v>#REF!</v>
      </c>
      <c r="AK329" s="44" t="e">
        <f>#REF!</f>
        <v>#REF!</v>
      </c>
      <c r="AL329"/>
      <c r="AM329"/>
      <c r="AN329"/>
    </row>
    <row r="330" spans="2:40" s="18" customFormat="1" ht="30" customHeight="1" x14ac:dyDescent="0.4">
      <c r="B330" s="11"/>
      <c r="D330" s="109"/>
      <c r="E330" s="110"/>
      <c r="F330" s="166"/>
      <c r="G330" s="131"/>
      <c r="H330" s="121"/>
      <c r="I330" s="134"/>
      <c r="J330" s="124" t="str" cm="1">
        <f t="array" ref="J330">IF(($F330="Market Rate"),"N/A",
IF(OR($E330&lt;0,$E330=""),"",
IF($E330&lt;7,
IF($F330="50% AMI",INDEX($J$35:$J$41,$E330+1,1),
IF($F330="60% AMI",INDEX($O$35:$O$41,$E330+1,1),"")),
IF($F330="50% AMI",$J$40*(($E330-6)*0.15+1),IF($F330="60% AMI",$O$40*(($E330-5)*0.15+1),"")))))</f>
        <v/>
      </c>
      <c r="K330" s="111">
        <f t="shared" si="55"/>
        <v>0</v>
      </c>
      <c r="L330" s="125" t="str" cm="1">
        <f t="array" ref="L330">IF(($F330="Market Rate"),"N/A",
IF(OR($E330&lt;0,$E330=""),"",
IF($E330&lt;7,
IF($F330="50% AMI",INDEX($K$35:$K$41,$E330+1,1),
IF($F330="60% AMI",INDEX($P$35:$P$41,$E330+1,1),"")),
IF($F330="50% AMI",$K$40*(($E330-6)*0.15+1),IF($F330="60% AMI",$P$40*(($E330-5)*0.15+1),"")))))</f>
        <v/>
      </c>
      <c r="M330" s="70"/>
      <c r="N330" s="70"/>
      <c r="O330" s="70"/>
      <c r="P330" s="70"/>
      <c r="Q330" s="163"/>
      <c r="R330" s="11"/>
      <c r="AC330"/>
      <c r="AD330" s="41" t="e">
        <f>#REF!</f>
        <v>#REF!</v>
      </c>
      <c r="AE330" s="41" t="e">
        <f>#REF!</f>
        <v>#REF!</v>
      </c>
      <c r="AF330" s="41" t="e">
        <f>#REF!</f>
        <v>#REF!</v>
      </c>
      <c r="AG330" s="41" t="e">
        <f>#REF!</f>
        <v>#REF!</v>
      </c>
      <c r="AH330" s="41" t="e">
        <f>#REF!</f>
        <v>#REF!</v>
      </c>
      <c r="AI330" s="41" t="e">
        <f>#REF!</f>
        <v>#REF!</v>
      </c>
      <c r="AJ330" s="41" t="e">
        <f>#REF!</f>
        <v>#REF!</v>
      </c>
      <c r="AK330" s="44" t="e">
        <f>#REF!</f>
        <v>#REF!</v>
      </c>
      <c r="AL330"/>
      <c r="AM330"/>
      <c r="AN330"/>
    </row>
    <row r="331" spans="2:40" s="18" customFormat="1" ht="30" customHeight="1" x14ac:dyDescent="0.4">
      <c r="B331" s="11"/>
      <c r="D331" s="109"/>
      <c r="E331" s="110"/>
      <c r="F331" s="166"/>
      <c r="G331" s="131"/>
      <c r="H331" s="121"/>
      <c r="I331" s="134"/>
      <c r="J331" s="124" t="str" cm="1">
        <f t="array" ref="J331">IF(($F331="Market Rate"),"N/A",
IF(OR($E331&lt;0,$E331=""),"",
IF($E331&lt;7,
IF($F331="50% AMI",INDEX($J$35:$J$41,$E331+1,1),
IF($F331="60% AMI",INDEX($O$35:$O$41,$E331+1,1),"")),
IF($F331="50% AMI",$J$40*(($E331-6)*0.15+1),IF($F331="60% AMI",$O$40*(($E331-5)*0.15+1),"")))))</f>
        <v/>
      </c>
      <c r="K331" s="111">
        <f t="shared" si="55"/>
        <v>0</v>
      </c>
      <c r="L331" s="125" t="str" cm="1">
        <f t="array" ref="L331">IF(($F331="Market Rate"),"N/A",
IF(OR($E331&lt;0,$E331=""),"",
IF($E331&lt;7,
IF($F331="50% AMI",INDEX($K$35:$K$41,$E331+1,1),
IF($F331="60% AMI",INDEX($P$35:$P$41,$E331+1,1),"")),
IF($F331="50% AMI",$K$40*(($E331-6)*0.15+1),IF($F331="60% AMI",$P$40*(($E331-5)*0.15+1),"")))))</f>
        <v/>
      </c>
      <c r="M331" s="70"/>
      <c r="N331" s="70"/>
      <c r="O331" s="70"/>
      <c r="P331" s="70"/>
      <c r="Q331" s="163"/>
      <c r="R331" s="11"/>
      <c r="AC331"/>
      <c r="AD331" s="41" t="e">
        <f>#REF!</f>
        <v>#REF!</v>
      </c>
      <c r="AE331" s="41" t="e">
        <f>#REF!</f>
        <v>#REF!</v>
      </c>
      <c r="AF331" s="41" t="e">
        <f>#REF!</f>
        <v>#REF!</v>
      </c>
      <c r="AG331" s="41" t="e">
        <f>#REF!</f>
        <v>#REF!</v>
      </c>
      <c r="AH331" s="41" t="e">
        <f>#REF!</f>
        <v>#REF!</v>
      </c>
      <c r="AI331" s="41" t="e">
        <f>#REF!</f>
        <v>#REF!</v>
      </c>
      <c r="AJ331" s="41" t="e">
        <f>#REF!</f>
        <v>#REF!</v>
      </c>
      <c r="AK331" s="44" t="e">
        <f>#REF!</f>
        <v>#REF!</v>
      </c>
      <c r="AL331"/>
      <c r="AM331"/>
      <c r="AN331"/>
    </row>
    <row r="332" spans="2:40" s="18" customFormat="1" ht="30" customHeight="1" x14ac:dyDescent="0.4">
      <c r="B332" s="11"/>
      <c r="D332" s="109"/>
      <c r="E332" s="110"/>
      <c r="F332" s="166"/>
      <c r="G332" s="131"/>
      <c r="H332" s="121"/>
      <c r="I332" s="134"/>
      <c r="J332" s="124" t="str" cm="1">
        <f t="array" ref="J332">IF(($F332="Market Rate"),"N/A",
IF(OR($E332&lt;0,$E332=""),"",
IF($E332&lt;7,
IF($F332="50% AMI",INDEX($J$35:$J$41,$E332+1,1),
IF($F332="60% AMI",INDEX($O$35:$O$41,$E332+1,1),"")),
IF($F332="50% AMI",$J$40*(($E332-6)*0.15+1),IF($F332="60% AMI",$O$40*(($E332-5)*0.15+1),"")))))</f>
        <v/>
      </c>
      <c r="K332" s="111">
        <f t="shared" si="55"/>
        <v>0</v>
      </c>
      <c r="L332" s="125" t="str" cm="1">
        <f t="array" ref="L332">IF(($F332="Market Rate"),"N/A",
IF(OR($E332&lt;0,$E332=""),"",
IF($E332&lt;7,
IF($F332="50% AMI",INDEX($K$35:$K$41,$E332+1,1),
IF($F332="60% AMI",INDEX($P$35:$P$41,$E332+1,1),"")),
IF($F332="50% AMI",$K$40*(($E332-6)*0.15+1),IF($F332="60% AMI",$P$40*(($E332-5)*0.15+1),"")))))</f>
        <v/>
      </c>
      <c r="M332" s="70"/>
      <c r="N332" s="70"/>
      <c r="O332" s="70"/>
      <c r="P332" s="70"/>
      <c r="Q332" s="163"/>
      <c r="R332" s="11"/>
      <c r="AC332"/>
      <c r="AD332" s="41" t="e">
        <f>#REF!</f>
        <v>#REF!</v>
      </c>
      <c r="AE332" s="41" t="e">
        <f>#REF!</f>
        <v>#REF!</v>
      </c>
      <c r="AF332" s="41" t="e">
        <f>#REF!</f>
        <v>#REF!</v>
      </c>
      <c r="AG332" s="41" t="e">
        <f>#REF!</f>
        <v>#REF!</v>
      </c>
      <c r="AH332" s="41" t="e">
        <f>#REF!</f>
        <v>#REF!</v>
      </c>
      <c r="AI332" s="41" t="e">
        <f>#REF!</f>
        <v>#REF!</v>
      </c>
      <c r="AJ332" s="41" t="e">
        <f>#REF!</f>
        <v>#REF!</v>
      </c>
      <c r="AK332" s="44" t="e">
        <f>#REF!</f>
        <v>#REF!</v>
      </c>
      <c r="AL332"/>
      <c r="AM332"/>
      <c r="AN332"/>
    </row>
    <row r="333" spans="2:40" s="18" customFormat="1" ht="30" customHeight="1" x14ac:dyDescent="0.4">
      <c r="B333" s="11"/>
      <c r="D333" s="109"/>
      <c r="E333" s="110"/>
      <c r="F333" s="166"/>
      <c r="G333" s="131"/>
      <c r="H333" s="121"/>
      <c r="I333" s="134"/>
      <c r="J333" s="124" t="str" cm="1">
        <f t="array" ref="J333">IF(($F333="Market Rate"),"N/A",
IF(OR($E333&lt;0,$E333=""),"",
IF($E333&lt;7,
IF($F333="50% AMI",INDEX($J$35:$J$41,$E333+1,1),
IF($F333="60% AMI",INDEX($O$35:$O$41,$E333+1,1),"")),
IF($F333="50% AMI",$J$40*(($E333-6)*0.15+1),IF($F333="60% AMI",$O$40*(($E333-5)*0.15+1),"")))))</f>
        <v/>
      </c>
      <c r="K333" s="111">
        <f t="shared" si="55"/>
        <v>0</v>
      </c>
      <c r="L333" s="125" t="str" cm="1">
        <f t="array" ref="L333">IF(($F333="Market Rate"),"N/A",
IF(OR($E333&lt;0,$E333=""),"",
IF($E333&lt;7,
IF($F333="50% AMI",INDEX($K$35:$K$41,$E333+1,1),
IF($F333="60% AMI",INDEX($P$35:$P$41,$E333+1,1),"")),
IF($F333="50% AMI",$K$40*(($E333-6)*0.15+1),IF($F333="60% AMI",$P$40*(($E333-5)*0.15+1),"")))))</f>
        <v/>
      </c>
      <c r="M333" s="70"/>
      <c r="N333" s="70"/>
      <c r="O333" s="70"/>
      <c r="P333" s="70"/>
      <c r="Q333" s="163"/>
      <c r="R333" s="11"/>
      <c r="AC333"/>
      <c r="AD333" s="41" t="e">
        <f>#REF!</f>
        <v>#REF!</v>
      </c>
      <c r="AE333" s="41" t="e">
        <f>#REF!</f>
        <v>#REF!</v>
      </c>
      <c r="AF333" s="41" t="e">
        <f>#REF!</f>
        <v>#REF!</v>
      </c>
      <c r="AG333" s="41" t="e">
        <f>#REF!</f>
        <v>#REF!</v>
      </c>
      <c r="AH333" s="41" t="e">
        <f>#REF!</f>
        <v>#REF!</v>
      </c>
      <c r="AI333" s="41" t="e">
        <f>#REF!</f>
        <v>#REF!</v>
      </c>
      <c r="AJ333" s="41" t="e">
        <f>#REF!</f>
        <v>#REF!</v>
      </c>
      <c r="AK333" s="44" t="e">
        <f>#REF!</f>
        <v>#REF!</v>
      </c>
      <c r="AL333"/>
      <c r="AM333"/>
      <c r="AN333"/>
    </row>
    <row r="334" spans="2:40" s="18" customFormat="1" ht="30" customHeight="1" x14ac:dyDescent="0.4">
      <c r="B334" s="11"/>
      <c r="D334" s="109"/>
      <c r="E334" s="110"/>
      <c r="F334" s="166"/>
      <c r="G334" s="131"/>
      <c r="H334" s="121"/>
      <c r="I334" s="134"/>
      <c r="J334" s="124" t="str" cm="1">
        <f t="array" ref="J334">IF(($F334="Market Rate"),"N/A",
IF(OR($E334&lt;0,$E334=""),"",
IF($E334&lt;7,
IF($F334="50% AMI",INDEX($J$35:$J$41,$E334+1,1),
IF($F334="60% AMI",INDEX($O$35:$O$41,$E334+1,1),"")),
IF($F334="50% AMI",$J$40*(($E334-6)*0.15+1),IF($F334="60% AMI",$O$40*(($E334-5)*0.15+1),"")))))</f>
        <v/>
      </c>
      <c r="K334" s="111">
        <f t="shared" si="55"/>
        <v>0</v>
      </c>
      <c r="L334" s="125" t="str" cm="1">
        <f t="array" ref="L334">IF(($F334="Market Rate"),"N/A",
IF(OR($E334&lt;0,$E334=""),"",
IF($E334&lt;7,
IF($F334="50% AMI",INDEX($K$35:$K$41,$E334+1,1),
IF($F334="60% AMI",INDEX($P$35:$P$41,$E334+1,1),"")),
IF($F334="50% AMI",$K$40*(($E334-6)*0.15+1),IF($F334="60% AMI",$P$40*(($E334-5)*0.15+1),"")))))</f>
        <v/>
      </c>
      <c r="M334" s="70"/>
      <c r="N334" s="70"/>
      <c r="O334" s="70"/>
      <c r="P334" s="70"/>
      <c r="Q334" s="163"/>
      <c r="R334" s="11"/>
      <c r="AC334"/>
      <c r="AD334" s="41" t="e">
        <f>#REF!</f>
        <v>#REF!</v>
      </c>
      <c r="AE334" s="41" t="e">
        <f>#REF!</f>
        <v>#REF!</v>
      </c>
      <c r="AF334" s="41" t="e">
        <f>#REF!</f>
        <v>#REF!</v>
      </c>
      <c r="AG334" s="41" t="e">
        <f>#REF!</f>
        <v>#REF!</v>
      </c>
      <c r="AH334" s="41" t="e">
        <f>#REF!</f>
        <v>#REF!</v>
      </c>
      <c r="AI334" s="41" t="e">
        <f>#REF!</f>
        <v>#REF!</v>
      </c>
      <c r="AJ334" s="41" t="e">
        <f>#REF!</f>
        <v>#REF!</v>
      </c>
      <c r="AK334" s="44" t="e">
        <f>#REF!</f>
        <v>#REF!</v>
      </c>
      <c r="AL334"/>
      <c r="AM334"/>
      <c r="AN334"/>
    </row>
    <row r="335" spans="2:40" s="18" customFormat="1" ht="30" customHeight="1" x14ac:dyDescent="0.4">
      <c r="B335" s="11"/>
      <c r="D335" s="109"/>
      <c r="E335" s="110"/>
      <c r="F335" s="166"/>
      <c r="G335" s="131"/>
      <c r="H335" s="121"/>
      <c r="I335" s="134"/>
      <c r="J335" s="124" t="str" cm="1">
        <f t="array" ref="J335">IF(($F335="Market Rate"),"N/A",
IF(OR($E335&lt;0,$E335=""),"",
IF($E335&lt;7,
IF($F335="50% AMI",INDEX($J$35:$J$41,$E335+1,1),
IF($F335="60% AMI",INDEX($O$35:$O$41,$E335+1,1),"")),
IF($F335="50% AMI",$J$40*(($E335-6)*0.15+1),IF($F335="60% AMI",$O$40*(($E335-5)*0.15+1),"")))))</f>
        <v/>
      </c>
      <c r="K335" s="111">
        <f t="shared" si="55"/>
        <v>0</v>
      </c>
      <c r="L335" s="125" t="str" cm="1">
        <f t="array" ref="L335">IF(($F335="Market Rate"),"N/A",
IF(OR($E335&lt;0,$E335=""),"",
IF($E335&lt;7,
IF($F335="50% AMI",INDEX($K$35:$K$41,$E335+1,1),
IF($F335="60% AMI",INDEX($P$35:$P$41,$E335+1,1),"")),
IF($F335="50% AMI",$K$40*(($E335-6)*0.15+1),IF($F335="60% AMI",$P$40*(($E335-5)*0.15+1),"")))))</f>
        <v/>
      </c>
      <c r="M335" s="70"/>
      <c r="N335" s="70"/>
      <c r="O335" s="70"/>
      <c r="P335" s="70"/>
      <c r="Q335" s="163"/>
      <c r="R335" s="11"/>
      <c r="AC335"/>
      <c r="AD335" s="41" t="e">
        <f>#REF!</f>
        <v>#REF!</v>
      </c>
      <c r="AE335" s="41" t="e">
        <f>#REF!</f>
        <v>#REF!</v>
      </c>
      <c r="AF335" s="41" t="e">
        <f>#REF!</f>
        <v>#REF!</v>
      </c>
      <c r="AG335" s="41" t="e">
        <f>#REF!</f>
        <v>#REF!</v>
      </c>
      <c r="AH335" s="41" t="e">
        <f>#REF!</f>
        <v>#REF!</v>
      </c>
      <c r="AI335" s="41" t="e">
        <f>#REF!</f>
        <v>#REF!</v>
      </c>
      <c r="AJ335" s="41" t="e">
        <f>#REF!</f>
        <v>#REF!</v>
      </c>
      <c r="AK335" s="44" t="e">
        <f>#REF!</f>
        <v>#REF!</v>
      </c>
      <c r="AL335"/>
      <c r="AM335"/>
      <c r="AN335"/>
    </row>
    <row r="336" spans="2:40" s="18" customFormat="1" ht="30" customHeight="1" x14ac:dyDescent="0.4">
      <c r="B336" s="11"/>
      <c r="D336" s="109"/>
      <c r="E336" s="110"/>
      <c r="F336" s="166"/>
      <c r="G336" s="131"/>
      <c r="H336" s="121"/>
      <c r="I336" s="134"/>
      <c r="J336" s="124" t="str" cm="1">
        <f t="array" ref="J336">IF(($F336="Market Rate"),"N/A",
IF(OR($E336&lt;0,$E336=""),"",
IF($E336&lt;7,
IF($F336="50% AMI",INDEX($J$35:$J$41,$E336+1,1),
IF($F336="60% AMI",INDEX($O$35:$O$41,$E336+1,1),"")),
IF($F336="50% AMI",$J$40*(($E336-6)*0.15+1),IF($F336="60% AMI",$O$40*(($E336-5)*0.15+1),"")))))</f>
        <v/>
      </c>
      <c r="K336" s="111">
        <f t="shared" si="55"/>
        <v>0</v>
      </c>
      <c r="L336" s="125" t="str" cm="1">
        <f t="array" ref="L336">IF(($F336="Market Rate"),"N/A",
IF(OR($E336&lt;0,$E336=""),"",
IF($E336&lt;7,
IF($F336="50% AMI",INDEX($K$35:$K$41,$E336+1,1),
IF($F336="60% AMI",INDEX($P$35:$P$41,$E336+1,1),"")),
IF($F336="50% AMI",$K$40*(($E336-6)*0.15+1),IF($F336="60% AMI",$P$40*(($E336-5)*0.15+1),"")))))</f>
        <v/>
      </c>
      <c r="M336" s="70"/>
      <c r="N336" s="70"/>
      <c r="O336" s="70"/>
      <c r="P336" s="70"/>
      <c r="Q336" s="163"/>
      <c r="R336" s="11"/>
      <c r="AC336"/>
      <c r="AD336" s="41" t="e">
        <f>#REF!</f>
        <v>#REF!</v>
      </c>
      <c r="AE336" s="41" t="e">
        <f>#REF!</f>
        <v>#REF!</v>
      </c>
      <c r="AF336" s="41" t="e">
        <f>#REF!</f>
        <v>#REF!</v>
      </c>
      <c r="AG336" s="41" t="e">
        <f>#REF!</f>
        <v>#REF!</v>
      </c>
      <c r="AH336" s="41" t="e">
        <f>#REF!</f>
        <v>#REF!</v>
      </c>
      <c r="AI336" s="41" t="e">
        <f>#REF!</f>
        <v>#REF!</v>
      </c>
      <c r="AJ336" s="41" t="e">
        <f>#REF!</f>
        <v>#REF!</v>
      </c>
      <c r="AK336" s="44" t="e">
        <f>#REF!</f>
        <v>#REF!</v>
      </c>
      <c r="AL336"/>
      <c r="AM336"/>
      <c r="AN336"/>
    </row>
    <row r="337" spans="2:40" s="18" customFormat="1" ht="30" customHeight="1" x14ac:dyDescent="0.4">
      <c r="B337" s="11"/>
      <c r="D337" s="109"/>
      <c r="E337" s="110"/>
      <c r="F337" s="166"/>
      <c r="G337" s="131"/>
      <c r="H337" s="121"/>
      <c r="I337" s="134"/>
      <c r="J337" s="124" t="str" cm="1">
        <f t="array" ref="J337">IF(($F337="Market Rate"),"N/A",
IF(OR($E337&lt;0,$E337=""),"",
IF($E337&lt;7,
IF($F337="50% AMI",INDEX($J$35:$J$41,$E337+1,1),
IF($F337="60% AMI",INDEX($O$35:$O$41,$E337+1,1),"")),
IF($F337="50% AMI",$J$40*(($E337-6)*0.15+1),IF($F337="60% AMI",$O$40*(($E337-5)*0.15+1),"")))))</f>
        <v/>
      </c>
      <c r="K337" s="111">
        <f t="shared" si="55"/>
        <v>0</v>
      </c>
      <c r="L337" s="125" t="str" cm="1">
        <f t="array" ref="L337">IF(($F337="Market Rate"),"N/A",
IF(OR($E337&lt;0,$E337=""),"",
IF($E337&lt;7,
IF($F337="50% AMI",INDEX($K$35:$K$41,$E337+1,1),
IF($F337="60% AMI",INDEX($P$35:$P$41,$E337+1,1),"")),
IF($F337="50% AMI",$K$40*(($E337-6)*0.15+1),IF($F337="60% AMI",$P$40*(($E337-5)*0.15+1),"")))))</f>
        <v/>
      </c>
      <c r="M337" s="70"/>
      <c r="N337" s="70"/>
      <c r="O337" s="70"/>
      <c r="P337" s="70"/>
      <c r="Q337" s="163"/>
      <c r="R337" s="11"/>
      <c r="AC337"/>
      <c r="AD337" s="41" t="e">
        <f>#REF!</f>
        <v>#REF!</v>
      </c>
      <c r="AE337" s="41" t="e">
        <f>#REF!</f>
        <v>#REF!</v>
      </c>
      <c r="AF337" s="41" t="e">
        <f>#REF!</f>
        <v>#REF!</v>
      </c>
      <c r="AG337" s="41" t="e">
        <f>#REF!</f>
        <v>#REF!</v>
      </c>
      <c r="AH337" s="41" t="e">
        <f>#REF!</f>
        <v>#REF!</v>
      </c>
      <c r="AI337" s="41" t="e">
        <f>#REF!</f>
        <v>#REF!</v>
      </c>
      <c r="AJ337" s="41" t="e">
        <f>#REF!</f>
        <v>#REF!</v>
      </c>
      <c r="AK337" s="44" t="e">
        <f>#REF!</f>
        <v>#REF!</v>
      </c>
      <c r="AL337"/>
      <c r="AM337"/>
      <c r="AN337"/>
    </row>
    <row r="338" spans="2:40" s="18" customFormat="1" ht="30" customHeight="1" x14ac:dyDescent="0.4">
      <c r="B338" s="11"/>
      <c r="D338" s="109"/>
      <c r="E338" s="110"/>
      <c r="F338" s="166"/>
      <c r="G338" s="131"/>
      <c r="H338" s="121"/>
      <c r="I338" s="134"/>
      <c r="J338" s="124" t="str" cm="1">
        <f t="array" ref="J338">IF(($F338="Market Rate"),"N/A",
IF(OR($E338&lt;0,$E338=""),"",
IF($E338&lt;7,
IF($F338="50% AMI",INDEX($J$35:$J$41,$E338+1,1),
IF($F338="60% AMI",INDEX($O$35:$O$41,$E338+1,1),"")),
IF($F338="50% AMI",$J$40*(($E338-6)*0.15+1),IF($F338="60% AMI",$O$40*(($E338-5)*0.15+1),"")))))</f>
        <v/>
      </c>
      <c r="K338" s="111">
        <f t="shared" si="55"/>
        <v>0</v>
      </c>
      <c r="L338" s="125" t="str" cm="1">
        <f t="array" ref="L338">IF(($F338="Market Rate"),"N/A",
IF(OR($E338&lt;0,$E338=""),"",
IF($E338&lt;7,
IF($F338="50% AMI",INDEX($K$35:$K$41,$E338+1,1),
IF($F338="60% AMI",INDEX($P$35:$P$41,$E338+1,1),"")),
IF($F338="50% AMI",$K$40*(($E338-6)*0.15+1),IF($F338="60% AMI",$P$40*(($E338-5)*0.15+1),"")))))</f>
        <v/>
      </c>
      <c r="M338" s="70"/>
      <c r="N338" s="70"/>
      <c r="O338" s="70"/>
      <c r="P338" s="70"/>
      <c r="Q338" s="163"/>
      <c r="R338" s="11"/>
      <c r="AC338"/>
      <c r="AD338" s="41" t="e">
        <f>#REF!</f>
        <v>#REF!</v>
      </c>
      <c r="AE338" s="41" t="e">
        <f>#REF!</f>
        <v>#REF!</v>
      </c>
      <c r="AF338" s="41" t="e">
        <f>#REF!</f>
        <v>#REF!</v>
      </c>
      <c r="AG338" s="41" t="e">
        <f>#REF!</f>
        <v>#REF!</v>
      </c>
      <c r="AH338" s="41" t="e">
        <f>#REF!</f>
        <v>#REF!</v>
      </c>
      <c r="AI338" s="41" t="e">
        <f>#REF!</f>
        <v>#REF!</v>
      </c>
      <c r="AJ338" s="41" t="e">
        <f>#REF!</f>
        <v>#REF!</v>
      </c>
      <c r="AK338" s="44" t="e">
        <f>#REF!</f>
        <v>#REF!</v>
      </c>
      <c r="AL338"/>
      <c r="AM338"/>
      <c r="AN338"/>
    </row>
    <row r="339" spans="2:40" s="18" customFormat="1" ht="30" customHeight="1" x14ac:dyDescent="0.4">
      <c r="B339" s="11"/>
      <c r="D339" s="109"/>
      <c r="E339" s="110"/>
      <c r="F339" s="166"/>
      <c r="G339" s="131"/>
      <c r="H339" s="121"/>
      <c r="I339" s="134"/>
      <c r="J339" s="124" t="str" cm="1">
        <f t="array" ref="J339">IF(($F339="Market Rate"),"N/A",
IF(OR($E339&lt;0,$E339=""),"",
IF($E339&lt;7,
IF($F339="50% AMI",INDEX($J$35:$J$41,$E339+1,1),
IF($F339="60% AMI",INDEX($O$35:$O$41,$E339+1,1),"")),
IF($F339="50% AMI",$J$40*(($E339-6)*0.15+1),IF($F339="60% AMI",$O$40*(($E339-5)*0.15+1),"")))))</f>
        <v/>
      </c>
      <c r="K339" s="111">
        <f t="shared" si="55"/>
        <v>0</v>
      </c>
      <c r="L339" s="125" t="str" cm="1">
        <f t="array" ref="L339">IF(($F339="Market Rate"),"N/A",
IF(OR($E339&lt;0,$E339=""),"",
IF($E339&lt;7,
IF($F339="50% AMI",INDEX($K$35:$K$41,$E339+1,1),
IF($F339="60% AMI",INDEX($P$35:$P$41,$E339+1,1),"")),
IF($F339="50% AMI",$K$40*(($E339-6)*0.15+1),IF($F339="60% AMI",$P$40*(($E339-5)*0.15+1),"")))))</f>
        <v/>
      </c>
      <c r="M339" s="70"/>
      <c r="N339" s="70"/>
      <c r="O339" s="70"/>
      <c r="P339" s="70"/>
      <c r="Q339" s="163"/>
      <c r="R339" s="11"/>
      <c r="AC339"/>
      <c r="AD339" s="41" t="e">
        <f>#REF!</f>
        <v>#REF!</v>
      </c>
      <c r="AE339" s="41" t="e">
        <f>#REF!</f>
        <v>#REF!</v>
      </c>
      <c r="AF339" s="41" t="e">
        <f>#REF!</f>
        <v>#REF!</v>
      </c>
      <c r="AG339" s="41" t="e">
        <f>#REF!</f>
        <v>#REF!</v>
      </c>
      <c r="AH339" s="41" t="e">
        <f>#REF!</f>
        <v>#REF!</v>
      </c>
      <c r="AI339" s="41" t="e">
        <f>#REF!</f>
        <v>#REF!</v>
      </c>
      <c r="AJ339" s="41" t="e">
        <f>#REF!</f>
        <v>#REF!</v>
      </c>
      <c r="AK339" s="44" t="e">
        <f>#REF!</f>
        <v>#REF!</v>
      </c>
      <c r="AL339"/>
      <c r="AM339"/>
      <c r="AN339"/>
    </row>
    <row r="340" spans="2:40" s="18" customFormat="1" ht="30" customHeight="1" x14ac:dyDescent="0.4">
      <c r="B340" s="11"/>
      <c r="D340" s="109"/>
      <c r="E340" s="110"/>
      <c r="F340" s="166"/>
      <c r="G340" s="131"/>
      <c r="H340" s="121"/>
      <c r="I340" s="134"/>
      <c r="J340" s="124" t="str" cm="1">
        <f t="array" ref="J340">IF(($F340="Market Rate"),"N/A",
IF(OR($E340&lt;0,$E340=""),"",
IF($E340&lt;7,
IF($F340="50% AMI",INDEX($J$35:$J$41,$E340+1,1),
IF($F340="60% AMI",INDEX($O$35:$O$41,$E340+1,1),"")),
IF($F340="50% AMI",$J$40*(($E340-6)*0.15+1),IF($F340="60% AMI",$O$40*(($E340-5)*0.15+1),"")))))</f>
        <v/>
      </c>
      <c r="K340" s="111">
        <f t="shared" si="55"/>
        <v>0</v>
      </c>
      <c r="L340" s="125" t="str" cm="1">
        <f t="array" ref="L340">IF(($F340="Market Rate"),"N/A",
IF(OR($E340&lt;0,$E340=""),"",
IF($E340&lt;7,
IF($F340="50% AMI",INDEX($K$35:$K$41,$E340+1,1),
IF($F340="60% AMI",INDEX($P$35:$P$41,$E340+1,1),"")),
IF($F340="50% AMI",$K$40*(($E340-6)*0.15+1),IF($F340="60% AMI",$P$40*(($E340-5)*0.15+1),"")))))</f>
        <v/>
      </c>
      <c r="M340" s="70"/>
      <c r="N340" s="70"/>
      <c r="O340" s="70"/>
      <c r="P340" s="70"/>
      <c r="Q340" s="163"/>
      <c r="R340" s="11"/>
      <c r="AC340"/>
      <c r="AD340" s="41" t="e">
        <f>#REF!</f>
        <v>#REF!</v>
      </c>
      <c r="AE340" s="41" t="e">
        <f>#REF!</f>
        <v>#REF!</v>
      </c>
      <c r="AF340" s="41" t="e">
        <f>#REF!</f>
        <v>#REF!</v>
      </c>
      <c r="AG340" s="41" t="e">
        <f>#REF!</f>
        <v>#REF!</v>
      </c>
      <c r="AH340" s="41" t="e">
        <f>#REF!</f>
        <v>#REF!</v>
      </c>
      <c r="AI340" s="41" t="e">
        <f>#REF!</f>
        <v>#REF!</v>
      </c>
      <c r="AJ340" s="41" t="e">
        <f>#REF!</f>
        <v>#REF!</v>
      </c>
      <c r="AK340" s="44" t="e">
        <f>#REF!</f>
        <v>#REF!</v>
      </c>
      <c r="AL340"/>
      <c r="AM340"/>
      <c r="AN340"/>
    </row>
    <row r="341" spans="2:40" s="18" customFormat="1" ht="30" customHeight="1" x14ac:dyDescent="0.4">
      <c r="B341" s="11"/>
      <c r="D341" s="109"/>
      <c r="E341" s="110"/>
      <c r="F341" s="166"/>
      <c r="G341" s="131"/>
      <c r="H341" s="121"/>
      <c r="I341" s="134"/>
      <c r="J341" s="124" t="str" cm="1">
        <f t="array" ref="J341">IF(($F341="Market Rate"),"N/A",
IF(OR($E341&lt;0,$E341=""),"",
IF($E341&lt;7,
IF($F341="50% AMI",INDEX($J$35:$J$41,$E341+1,1),
IF($F341="60% AMI",INDEX($O$35:$O$41,$E341+1,1),"")),
IF($F341="50% AMI",$J$40*(($E341-6)*0.15+1),IF($F341="60% AMI",$O$40*(($E341-5)*0.15+1),"")))))</f>
        <v/>
      </c>
      <c r="K341" s="111">
        <f t="shared" si="55"/>
        <v>0</v>
      </c>
      <c r="L341" s="125" t="str" cm="1">
        <f t="array" ref="L341">IF(($F341="Market Rate"),"N/A",
IF(OR($E341&lt;0,$E341=""),"",
IF($E341&lt;7,
IF($F341="50% AMI",INDEX($K$35:$K$41,$E341+1,1),
IF($F341="60% AMI",INDEX($P$35:$P$41,$E341+1,1),"")),
IF($F341="50% AMI",$K$40*(($E341-6)*0.15+1),IF($F341="60% AMI",$P$40*(($E341-5)*0.15+1),"")))))</f>
        <v/>
      </c>
      <c r="M341" s="70"/>
      <c r="N341" s="70"/>
      <c r="O341" s="70"/>
      <c r="P341" s="70"/>
      <c r="Q341" s="163"/>
      <c r="R341" s="11"/>
      <c r="AC341"/>
      <c r="AD341" s="41" t="e">
        <f>#REF!</f>
        <v>#REF!</v>
      </c>
      <c r="AE341" s="41" t="e">
        <f>#REF!</f>
        <v>#REF!</v>
      </c>
      <c r="AF341" s="41" t="e">
        <f>#REF!</f>
        <v>#REF!</v>
      </c>
      <c r="AG341" s="41" t="e">
        <f>#REF!</f>
        <v>#REF!</v>
      </c>
      <c r="AH341" s="41" t="e">
        <f>#REF!</f>
        <v>#REF!</v>
      </c>
      <c r="AI341" s="41" t="e">
        <f>#REF!</f>
        <v>#REF!</v>
      </c>
      <c r="AJ341" s="41" t="e">
        <f>#REF!</f>
        <v>#REF!</v>
      </c>
      <c r="AK341" s="44" t="e">
        <f>#REF!</f>
        <v>#REF!</v>
      </c>
      <c r="AL341"/>
      <c r="AM341"/>
      <c r="AN341"/>
    </row>
    <row r="342" spans="2:40" s="18" customFormat="1" ht="30" customHeight="1" x14ac:dyDescent="0.4">
      <c r="B342" s="11"/>
      <c r="D342" s="109"/>
      <c r="E342" s="110"/>
      <c r="F342" s="166"/>
      <c r="G342" s="131"/>
      <c r="H342" s="121"/>
      <c r="I342" s="134"/>
      <c r="J342" s="124" t="str" cm="1">
        <f t="array" ref="J342">IF(($F342="Market Rate"),"N/A",
IF(OR($E342&lt;0,$E342=""),"",
IF($E342&lt;7,
IF($F342="50% AMI",INDEX($J$35:$J$41,$E342+1,1),
IF($F342="60% AMI",INDEX($O$35:$O$41,$E342+1,1),"")),
IF($F342="50% AMI",$J$40*(($E342-6)*0.15+1),IF($F342="60% AMI",$O$40*(($E342-5)*0.15+1),"")))))</f>
        <v/>
      </c>
      <c r="K342" s="111">
        <f t="shared" si="55"/>
        <v>0</v>
      </c>
      <c r="L342" s="125" t="str" cm="1">
        <f t="array" ref="L342">IF(($F342="Market Rate"),"N/A",
IF(OR($E342&lt;0,$E342=""),"",
IF($E342&lt;7,
IF($F342="50% AMI",INDEX($K$35:$K$41,$E342+1,1),
IF($F342="60% AMI",INDEX($P$35:$P$41,$E342+1,1),"")),
IF($F342="50% AMI",$K$40*(($E342-6)*0.15+1),IF($F342="60% AMI",$P$40*(($E342-5)*0.15+1),"")))))</f>
        <v/>
      </c>
      <c r="M342" s="70"/>
      <c r="N342" s="70"/>
      <c r="O342" s="70"/>
      <c r="P342" s="70"/>
      <c r="Q342" s="163"/>
      <c r="R342" s="11"/>
      <c r="AC342"/>
      <c r="AD342" s="41" t="e">
        <f>#REF!</f>
        <v>#REF!</v>
      </c>
      <c r="AE342" s="41" t="e">
        <f>#REF!</f>
        <v>#REF!</v>
      </c>
      <c r="AF342" s="41" t="e">
        <f>#REF!</f>
        <v>#REF!</v>
      </c>
      <c r="AG342" s="41" t="e">
        <f>#REF!</f>
        <v>#REF!</v>
      </c>
      <c r="AH342" s="41" t="e">
        <f>#REF!</f>
        <v>#REF!</v>
      </c>
      <c r="AI342" s="41" t="e">
        <f>#REF!</f>
        <v>#REF!</v>
      </c>
      <c r="AJ342" s="41" t="e">
        <f>#REF!</f>
        <v>#REF!</v>
      </c>
      <c r="AK342" s="44" t="e">
        <f>#REF!</f>
        <v>#REF!</v>
      </c>
      <c r="AL342"/>
      <c r="AM342"/>
      <c r="AN342"/>
    </row>
    <row r="343" spans="2:40" s="18" customFormat="1" ht="30" customHeight="1" x14ac:dyDescent="0.4">
      <c r="B343" s="11"/>
      <c r="D343" s="109"/>
      <c r="E343" s="110"/>
      <c r="F343" s="166"/>
      <c r="G343" s="131"/>
      <c r="H343" s="121"/>
      <c r="I343" s="134"/>
      <c r="J343" s="124" t="str" cm="1">
        <f t="array" ref="J343">IF(($F343="Market Rate"),"N/A",
IF(OR($E343&lt;0,$E343=""),"",
IF($E343&lt;7,
IF($F343="50% AMI",INDEX($J$35:$J$41,$E343+1,1),
IF($F343="60% AMI",INDEX($O$35:$O$41,$E343+1,1),"")),
IF($F343="50% AMI",$J$40*(($E343-6)*0.15+1),IF($F343="60% AMI",$O$40*(($E343-5)*0.15+1),"")))))</f>
        <v/>
      </c>
      <c r="K343" s="111">
        <f t="shared" si="55"/>
        <v>0</v>
      </c>
      <c r="L343" s="125" t="str" cm="1">
        <f t="array" ref="L343">IF(($F343="Market Rate"),"N/A",
IF(OR($E343&lt;0,$E343=""),"",
IF($E343&lt;7,
IF($F343="50% AMI",INDEX($K$35:$K$41,$E343+1,1),
IF($F343="60% AMI",INDEX($P$35:$P$41,$E343+1,1),"")),
IF($F343="50% AMI",$K$40*(($E343-6)*0.15+1),IF($F343="60% AMI",$P$40*(($E343-5)*0.15+1),"")))))</f>
        <v/>
      </c>
      <c r="M343" s="70"/>
      <c r="N343" s="70"/>
      <c r="O343" s="70"/>
      <c r="P343" s="70"/>
      <c r="Q343" s="163"/>
      <c r="R343" s="11"/>
      <c r="AC343"/>
      <c r="AD343" s="41" t="e">
        <f>#REF!</f>
        <v>#REF!</v>
      </c>
      <c r="AE343" s="41" t="e">
        <f>#REF!</f>
        <v>#REF!</v>
      </c>
      <c r="AF343" s="41" t="e">
        <f>#REF!</f>
        <v>#REF!</v>
      </c>
      <c r="AG343" s="41" t="e">
        <f>#REF!</f>
        <v>#REF!</v>
      </c>
      <c r="AH343" s="41" t="e">
        <f>#REF!</f>
        <v>#REF!</v>
      </c>
      <c r="AI343" s="41" t="e">
        <f>#REF!</f>
        <v>#REF!</v>
      </c>
      <c r="AJ343" s="41" t="e">
        <f>#REF!</f>
        <v>#REF!</v>
      </c>
      <c r="AK343" s="44" t="e">
        <f>#REF!</f>
        <v>#REF!</v>
      </c>
      <c r="AL343"/>
      <c r="AM343"/>
      <c r="AN343"/>
    </row>
    <row r="344" spans="2:40" s="18" customFormat="1" ht="30" customHeight="1" x14ac:dyDescent="0.4">
      <c r="B344" s="11"/>
      <c r="D344" s="109"/>
      <c r="E344" s="110"/>
      <c r="F344" s="166"/>
      <c r="G344" s="131"/>
      <c r="H344" s="121"/>
      <c r="I344" s="134"/>
      <c r="J344" s="124" t="str" cm="1">
        <f t="array" ref="J344">IF(($F344="Market Rate"),"N/A",
IF(OR($E344&lt;0,$E344=""),"",
IF($E344&lt;7,
IF($F344="50% AMI",INDEX($J$35:$J$41,$E344+1,1),
IF($F344="60% AMI",INDEX($O$35:$O$41,$E344+1,1),"")),
IF($F344="50% AMI",$J$40*(($E344-6)*0.15+1),IF($F344="60% AMI",$O$40*(($E344-5)*0.15+1),"")))))</f>
        <v/>
      </c>
      <c r="K344" s="111">
        <f t="shared" si="55"/>
        <v>0</v>
      </c>
      <c r="L344" s="125" t="str" cm="1">
        <f t="array" ref="L344">IF(($F344="Market Rate"),"N/A",
IF(OR($E344&lt;0,$E344=""),"",
IF($E344&lt;7,
IF($F344="50% AMI",INDEX($K$35:$K$41,$E344+1,1),
IF($F344="60% AMI",INDEX($P$35:$P$41,$E344+1,1),"")),
IF($F344="50% AMI",$K$40*(($E344-6)*0.15+1),IF($F344="60% AMI",$P$40*(($E344-5)*0.15+1),"")))))</f>
        <v/>
      </c>
      <c r="M344" s="70"/>
      <c r="N344" s="70"/>
      <c r="O344" s="70"/>
      <c r="P344" s="70"/>
      <c r="Q344" s="163"/>
      <c r="R344" s="11"/>
      <c r="AC344"/>
      <c r="AD344" s="41" t="e">
        <f>#REF!</f>
        <v>#REF!</v>
      </c>
      <c r="AE344" s="41" t="e">
        <f>#REF!</f>
        <v>#REF!</v>
      </c>
      <c r="AF344" s="41" t="e">
        <f>#REF!</f>
        <v>#REF!</v>
      </c>
      <c r="AG344" s="41" t="e">
        <f>#REF!</f>
        <v>#REF!</v>
      </c>
      <c r="AH344" s="41" t="e">
        <f>#REF!</f>
        <v>#REF!</v>
      </c>
      <c r="AI344" s="41" t="e">
        <f>#REF!</f>
        <v>#REF!</v>
      </c>
      <c r="AJ344" s="41" t="e">
        <f>#REF!</f>
        <v>#REF!</v>
      </c>
      <c r="AK344" s="44" t="e">
        <f>#REF!</f>
        <v>#REF!</v>
      </c>
      <c r="AL344"/>
      <c r="AM344"/>
      <c r="AN344"/>
    </row>
    <row r="345" spans="2:40" s="18" customFormat="1" ht="30" customHeight="1" x14ac:dyDescent="0.4">
      <c r="B345" s="11"/>
      <c r="D345" s="109"/>
      <c r="E345" s="110"/>
      <c r="F345" s="166"/>
      <c r="G345" s="131"/>
      <c r="H345" s="121"/>
      <c r="I345" s="134"/>
      <c r="J345" s="124" t="str" cm="1">
        <f t="array" ref="J345">IF(($F345="Market Rate"),"N/A",
IF(OR($E345&lt;0,$E345=""),"",
IF($E345&lt;7,
IF($F345="50% AMI",INDEX($J$35:$J$41,$E345+1,1),
IF($F345="60% AMI",INDEX($O$35:$O$41,$E345+1,1),"")),
IF($F345="50% AMI",$J$40*(($E345-6)*0.15+1),IF($F345="60% AMI",$O$40*(($E345-5)*0.15+1),"")))))</f>
        <v/>
      </c>
      <c r="K345" s="111">
        <f t="shared" si="55"/>
        <v>0</v>
      </c>
      <c r="L345" s="125" t="str" cm="1">
        <f t="array" ref="L345">IF(($F345="Market Rate"),"N/A",
IF(OR($E345&lt;0,$E345=""),"",
IF($E345&lt;7,
IF($F345="50% AMI",INDEX($K$35:$K$41,$E345+1,1),
IF($F345="60% AMI",INDEX($P$35:$P$41,$E345+1,1),"")),
IF($F345="50% AMI",$K$40*(($E345-6)*0.15+1),IF($F345="60% AMI",$P$40*(($E345-5)*0.15+1),"")))))</f>
        <v/>
      </c>
      <c r="M345" s="70"/>
      <c r="N345" s="70"/>
      <c r="O345" s="70"/>
      <c r="P345" s="70"/>
      <c r="Q345" s="163"/>
      <c r="R345" s="11"/>
      <c r="AC345"/>
      <c r="AD345" s="41" t="e">
        <f>#REF!</f>
        <v>#REF!</v>
      </c>
      <c r="AE345" s="41" t="e">
        <f>#REF!</f>
        <v>#REF!</v>
      </c>
      <c r="AF345" s="41" t="e">
        <f>#REF!</f>
        <v>#REF!</v>
      </c>
      <c r="AG345" s="41" t="e">
        <f>#REF!</f>
        <v>#REF!</v>
      </c>
      <c r="AH345" s="41" t="e">
        <f>#REF!</f>
        <v>#REF!</v>
      </c>
      <c r="AI345" s="41" t="e">
        <f>#REF!</f>
        <v>#REF!</v>
      </c>
      <c r="AJ345" s="41" t="e">
        <f>#REF!</f>
        <v>#REF!</v>
      </c>
      <c r="AK345" s="44" t="e">
        <f>#REF!</f>
        <v>#REF!</v>
      </c>
      <c r="AL345"/>
      <c r="AM345"/>
      <c r="AN345"/>
    </row>
    <row r="346" spans="2:40" s="18" customFormat="1" ht="30" customHeight="1" x14ac:dyDescent="0.4">
      <c r="B346" s="11"/>
      <c r="D346" s="109"/>
      <c r="E346" s="110"/>
      <c r="F346" s="166"/>
      <c r="G346" s="131"/>
      <c r="H346" s="121"/>
      <c r="I346" s="134"/>
      <c r="J346" s="124" t="str" cm="1">
        <f t="array" ref="J346">IF(($F346="Market Rate"),"N/A",
IF(OR($E346&lt;0,$E346=""),"",
IF($E346&lt;7,
IF($F346="50% AMI",INDEX($J$35:$J$41,$E346+1,1),
IF($F346="60% AMI",INDEX($O$35:$O$41,$E346+1,1),"")),
IF($F346="50% AMI",$J$40*(($E346-6)*0.15+1),IF($F346="60% AMI",$O$40*(($E346-5)*0.15+1),"")))))</f>
        <v/>
      </c>
      <c r="K346" s="111">
        <f t="shared" si="55"/>
        <v>0</v>
      </c>
      <c r="L346" s="125" t="str" cm="1">
        <f t="array" ref="L346">IF(($F346="Market Rate"),"N/A",
IF(OR($E346&lt;0,$E346=""),"",
IF($E346&lt;7,
IF($F346="50% AMI",INDEX($K$35:$K$41,$E346+1,1),
IF($F346="60% AMI",INDEX($P$35:$P$41,$E346+1,1),"")),
IF($F346="50% AMI",$K$40*(($E346-6)*0.15+1),IF($F346="60% AMI",$P$40*(($E346-5)*0.15+1),"")))))</f>
        <v/>
      </c>
      <c r="M346" s="70"/>
      <c r="N346" s="70"/>
      <c r="O346" s="70"/>
      <c r="P346" s="70"/>
      <c r="Q346" s="163"/>
      <c r="R346" s="11"/>
      <c r="AC346"/>
      <c r="AD346" s="41" t="e">
        <f>#REF!</f>
        <v>#REF!</v>
      </c>
      <c r="AE346" s="41" t="e">
        <f>#REF!</f>
        <v>#REF!</v>
      </c>
      <c r="AF346" s="41" t="e">
        <f>#REF!</f>
        <v>#REF!</v>
      </c>
      <c r="AG346" s="41" t="e">
        <f>#REF!</f>
        <v>#REF!</v>
      </c>
      <c r="AH346" s="41" t="e">
        <f>#REF!</f>
        <v>#REF!</v>
      </c>
      <c r="AI346" s="41" t="e">
        <f>#REF!</f>
        <v>#REF!</v>
      </c>
      <c r="AJ346" s="41" t="e">
        <f>#REF!</f>
        <v>#REF!</v>
      </c>
      <c r="AK346" s="44" t="e">
        <f>#REF!</f>
        <v>#REF!</v>
      </c>
      <c r="AL346"/>
      <c r="AM346"/>
      <c r="AN346"/>
    </row>
    <row r="347" spans="2:40" s="18" customFormat="1" ht="30" customHeight="1" x14ac:dyDescent="0.4">
      <c r="B347" s="11"/>
      <c r="D347" s="109"/>
      <c r="E347" s="110"/>
      <c r="F347" s="166"/>
      <c r="G347" s="131"/>
      <c r="H347" s="121"/>
      <c r="I347" s="134"/>
      <c r="J347" s="124" t="str" cm="1">
        <f t="array" ref="J347">IF(($F347="Market Rate"),"N/A",
IF(OR($E347&lt;0,$E347=""),"",
IF($E347&lt;7,
IF($F347="50% AMI",INDEX($J$35:$J$41,$E347+1,1),
IF($F347="60% AMI",INDEX($O$35:$O$41,$E347+1,1),"")),
IF($F347="50% AMI",$J$40*(($E347-6)*0.15+1),IF($F347="60% AMI",$O$40*(($E347-5)*0.15+1),"")))))</f>
        <v/>
      </c>
      <c r="K347" s="111">
        <f t="shared" si="55"/>
        <v>0</v>
      </c>
      <c r="L347" s="125" t="str" cm="1">
        <f t="array" ref="L347">IF(($F347="Market Rate"),"N/A",
IF(OR($E347&lt;0,$E347=""),"",
IF($E347&lt;7,
IF($F347="50% AMI",INDEX($K$35:$K$41,$E347+1,1),
IF($F347="60% AMI",INDEX($P$35:$P$41,$E347+1,1),"")),
IF($F347="50% AMI",$K$40*(($E347-6)*0.15+1),IF($F347="60% AMI",$P$40*(($E347-5)*0.15+1),"")))))</f>
        <v/>
      </c>
      <c r="M347" s="70"/>
      <c r="N347" s="70"/>
      <c r="O347" s="70"/>
      <c r="P347" s="70"/>
      <c r="Q347" s="163"/>
      <c r="R347" s="11"/>
      <c r="AC347"/>
      <c r="AD347" s="41" t="e">
        <f>#REF!</f>
        <v>#REF!</v>
      </c>
      <c r="AE347" s="41" t="e">
        <f>#REF!</f>
        <v>#REF!</v>
      </c>
      <c r="AF347" s="41" t="e">
        <f>#REF!</f>
        <v>#REF!</v>
      </c>
      <c r="AG347" s="41" t="e">
        <f>#REF!</f>
        <v>#REF!</v>
      </c>
      <c r="AH347" s="41" t="e">
        <f>#REF!</f>
        <v>#REF!</v>
      </c>
      <c r="AI347" s="41" t="e">
        <f>#REF!</f>
        <v>#REF!</v>
      </c>
      <c r="AJ347" s="41" t="e">
        <f>#REF!</f>
        <v>#REF!</v>
      </c>
      <c r="AK347" s="44" t="e">
        <f>#REF!</f>
        <v>#REF!</v>
      </c>
      <c r="AL347"/>
      <c r="AM347"/>
      <c r="AN347"/>
    </row>
    <row r="348" spans="2:40" s="18" customFormat="1" ht="30" customHeight="1" x14ac:dyDescent="0.4">
      <c r="B348" s="11"/>
      <c r="D348" s="109"/>
      <c r="E348" s="110"/>
      <c r="F348" s="166"/>
      <c r="G348" s="131"/>
      <c r="H348" s="121"/>
      <c r="I348" s="134"/>
      <c r="J348" s="124" t="str" cm="1">
        <f t="array" ref="J348">IF(($F348="Market Rate"),"N/A",
IF(OR($E348&lt;0,$E348=""),"",
IF($E348&lt;7,
IF($F348="50% AMI",INDEX($J$35:$J$41,$E348+1,1),
IF($F348="60% AMI",INDEX($O$35:$O$41,$E348+1,1),"")),
IF($F348="50% AMI",$J$40*(($E348-6)*0.15+1),IF($F348="60% AMI",$O$40*(($E348-5)*0.15+1),"")))))</f>
        <v/>
      </c>
      <c r="K348" s="111">
        <f t="shared" si="55"/>
        <v>0</v>
      </c>
      <c r="L348" s="125" t="str" cm="1">
        <f t="array" ref="L348">IF(($F348="Market Rate"),"N/A",
IF(OR($E348&lt;0,$E348=""),"",
IF($E348&lt;7,
IF($F348="50% AMI",INDEX($K$35:$K$41,$E348+1,1),
IF($F348="60% AMI",INDEX($P$35:$P$41,$E348+1,1),"")),
IF($F348="50% AMI",$K$40*(($E348-6)*0.15+1),IF($F348="60% AMI",$P$40*(($E348-5)*0.15+1),"")))))</f>
        <v/>
      </c>
      <c r="M348" s="70"/>
      <c r="N348" s="70"/>
      <c r="O348" s="70"/>
      <c r="P348" s="70"/>
      <c r="Q348" s="163"/>
      <c r="R348" s="11"/>
      <c r="AC348"/>
      <c r="AD348" s="41" t="e">
        <f>#REF!</f>
        <v>#REF!</v>
      </c>
      <c r="AE348" s="41" t="e">
        <f>#REF!</f>
        <v>#REF!</v>
      </c>
      <c r="AF348" s="41" t="e">
        <f>#REF!</f>
        <v>#REF!</v>
      </c>
      <c r="AG348" s="41" t="e">
        <f>#REF!</f>
        <v>#REF!</v>
      </c>
      <c r="AH348" s="41" t="e">
        <f>#REF!</f>
        <v>#REF!</v>
      </c>
      <c r="AI348" s="41" t="e">
        <f>#REF!</f>
        <v>#REF!</v>
      </c>
      <c r="AJ348" s="41" t="e">
        <f>#REF!</f>
        <v>#REF!</v>
      </c>
      <c r="AK348" s="44" t="e">
        <f>#REF!</f>
        <v>#REF!</v>
      </c>
      <c r="AL348"/>
      <c r="AM348"/>
      <c r="AN348"/>
    </row>
    <row r="349" spans="2:40" s="18" customFormat="1" ht="30" customHeight="1" x14ac:dyDescent="0.4">
      <c r="B349" s="11"/>
      <c r="D349" s="109"/>
      <c r="E349" s="110"/>
      <c r="F349" s="166"/>
      <c r="G349" s="131"/>
      <c r="H349" s="121"/>
      <c r="I349" s="134"/>
      <c r="J349" s="124" t="str" cm="1">
        <f t="array" ref="J349">IF(($F349="Market Rate"),"N/A",
IF(OR($E349&lt;0,$E349=""),"",
IF($E349&lt;7,
IF($F349="50% AMI",INDEX($J$35:$J$41,$E349+1,1),
IF($F349="60% AMI",INDEX($O$35:$O$41,$E349+1,1),"")),
IF($F349="50% AMI",$J$40*(($E349-6)*0.15+1),IF($F349="60% AMI",$O$40*(($E349-5)*0.15+1),"")))))</f>
        <v/>
      </c>
      <c r="K349" s="111">
        <f t="shared" si="55"/>
        <v>0</v>
      </c>
      <c r="L349" s="125" t="str" cm="1">
        <f t="array" ref="L349">IF(($F349="Market Rate"),"N/A",
IF(OR($E349&lt;0,$E349=""),"",
IF($E349&lt;7,
IF($F349="50% AMI",INDEX($K$35:$K$41,$E349+1,1),
IF($F349="60% AMI",INDEX($P$35:$P$41,$E349+1,1),"")),
IF($F349="50% AMI",$K$40*(($E349-6)*0.15+1),IF($F349="60% AMI",$P$40*(($E349-5)*0.15+1),"")))))</f>
        <v/>
      </c>
      <c r="M349" s="70"/>
      <c r="N349" s="70"/>
      <c r="O349" s="70"/>
      <c r="P349" s="70"/>
      <c r="Q349" s="163"/>
      <c r="R349" s="11"/>
      <c r="AC349"/>
      <c r="AD349" s="41" t="e">
        <f>#REF!</f>
        <v>#REF!</v>
      </c>
      <c r="AE349" s="41" t="e">
        <f>#REF!</f>
        <v>#REF!</v>
      </c>
      <c r="AF349" s="41" t="e">
        <f>#REF!</f>
        <v>#REF!</v>
      </c>
      <c r="AG349" s="41" t="e">
        <f>#REF!</f>
        <v>#REF!</v>
      </c>
      <c r="AH349" s="41" t="e">
        <f>#REF!</f>
        <v>#REF!</v>
      </c>
      <c r="AI349" s="41" t="e">
        <f>#REF!</f>
        <v>#REF!</v>
      </c>
      <c r="AJ349" s="41" t="e">
        <f>#REF!</f>
        <v>#REF!</v>
      </c>
      <c r="AK349" s="44" t="e">
        <f>#REF!</f>
        <v>#REF!</v>
      </c>
      <c r="AL349"/>
      <c r="AM349"/>
      <c r="AN349"/>
    </row>
    <row r="350" spans="2:40" s="18" customFormat="1" ht="30" customHeight="1" x14ac:dyDescent="0.4">
      <c r="B350" s="11"/>
      <c r="D350" s="109"/>
      <c r="E350" s="110"/>
      <c r="F350" s="166"/>
      <c r="G350" s="131"/>
      <c r="H350" s="121"/>
      <c r="I350" s="134"/>
      <c r="J350" s="124" t="str" cm="1">
        <f t="array" ref="J350">IF(($F350="Market Rate"),"N/A",
IF(OR($E350&lt;0,$E350=""),"",
IF($E350&lt;7,
IF($F350="50% AMI",INDEX($J$35:$J$41,$E350+1,1),
IF($F350="60% AMI",INDEX($O$35:$O$41,$E350+1,1),"")),
IF($F350="50% AMI",$J$40*(($E350-6)*0.15+1),IF($F350="60% AMI",$O$40*(($E350-5)*0.15+1),"")))))</f>
        <v/>
      </c>
      <c r="K350" s="111">
        <f t="shared" si="55"/>
        <v>0</v>
      </c>
      <c r="L350" s="125" t="str" cm="1">
        <f t="array" ref="L350">IF(($F350="Market Rate"),"N/A",
IF(OR($E350&lt;0,$E350=""),"",
IF($E350&lt;7,
IF($F350="50% AMI",INDEX($K$35:$K$41,$E350+1,1),
IF($F350="60% AMI",INDEX($P$35:$P$41,$E350+1,1),"")),
IF($F350="50% AMI",$K$40*(($E350-6)*0.15+1),IF($F350="60% AMI",$P$40*(($E350-5)*0.15+1),"")))))</f>
        <v/>
      </c>
      <c r="M350" s="70"/>
      <c r="N350" s="70"/>
      <c r="O350" s="70"/>
      <c r="P350" s="70"/>
      <c r="Q350" s="163"/>
      <c r="R350" s="11"/>
      <c r="AC350"/>
      <c r="AD350" s="41" t="e">
        <f>#REF!</f>
        <v>#REF!</v>
      </c>
      <c r="AE350" s="41" t="e">
        <f>#REF!</f>
        <v>#REF!</v>
      </c>
      <c r="AF350" s="41" t="e">
        <f>#REF!</f>
        <v>#REF!</v>
      </c>
      <c r="AG350" s="41" t="e">
        <f>#REF!</f>
        <v>#REF!</v>
      </c>
      <c r="AH350" s="41" t="e">
        <f>#REF!</f>
        <v>#REF!</v>
      </c>
      <c r="AI350" s="41" t="e">
        <f>#REF!</f>
        <v>#REF!</v>
      </c>
      <c r="AJ350" s="41" t="e">
        <f>#REF!</f>
        <v>#REF!</v>
      </c>
      <c r="AK350" s="44" t="e">
        <f>#REF!</f>
        <v>#REF!</v>
      </c>
      <c r="AL350"/>
      <c r="AM350"/>
      <c r="AN350"/>
    </row>
    <row r="351" spans="2:40" s="18" customFormat="1" ht="30" customHeight="1" x14ac:dyDescent="0.4">
      <c r="B351" s="11"/>
      <c r="D351" s="109"/>
      <c r="E351" s="110"/>
      <c r="F351" s="166"/>
      <c r="G351" s="131"/>
      <c r="H351" s="121"/>
      <c r="I351" s="134"/>
      <c r="J351" s="124" t="str" cm="1">
        <f t="array" ref="J351">IF(($F351="Market Rate"),"N/A",
IF(OR($E351&lt;0,$E351=""),"",
IF($E351&lt;7,
IF($F351="50% AMI",INDEX($J$35:$J$41,$E351+1,1),
IF($F351="60% AMI",INDEX($O$35:$O$41,$E351+1,1),"")),
IF($F351="50% AMI",$J$40*(($E351-6)*0.15+1),IF($F351="60% AMI",$O$40*(($E351-5)*0.15+1),"")))))</f>
        <v/>
      </c>
      <c r="K351" s="111">
        <f t="shared" si="55"/>
        <v>0</v>
      </c>
      <c r="L351" s="125" t="str" cm="1">
        <f t="array" ref="L351">IF(($F351="Market Rate"),"N/A",
IF(OR($E351&lt;0,$E351=""),"",
IF($E351&lt;7,
IF($F351="50% AMI",INDEX($K$35:$K$41,$E351+1,1),
IF($F351="60% AMI",INDEX($P$35:$P$41,$E351+1,1),"")),
IF($F351="50% AMI",$K$40*(($E351-6)*0.15+1),IF($F351="60% AMI",$P$40*(($E351-5)*0.15+1),"")))))</f>
        <v/>
      </c>
      <c r="M351" s="70"/>
      <c r="N351" s="70"/>
      <c r="O351" s="70"/>
      <c r="P351" s="70"/>
      <c r="Q351" s="163"/>
      <c r="R351" s="11"/>
      <c r="AC351"/>
      <c r="AD351" s="41" t="e">
        <f>#REF!</f>
        <v>#REF!</v>
      </c>
      <c r="AE351" s="41" t="e">
        <f>#REF!</f>
        <v>#REF!</v>
      </c>
      <c r="AF351" s="41" t="e">
        <f>#REF!</f>
        <v>#REF!</v>
      </c>
      <c r="AG351" s="41" t="e">
        <f>#REF!</f>
        <v>#REF!</v>
      </c>
      <c r="AH351" s="41" t="e">
        <f>#REF!</f>
        <v>#REF!</v>
      </c>
      <c r="AI351" s="41" t="e">
        <f>#REF!</f>
        <v>#REF!</v>
      </c>
      <c r="AJ351" s="41" t="e">
        <f>#REF!</f>
        <v>#REF!</v>
      </c>
      <c r="AK351" s="44" t="e">
        <f>#REF!</f>
        <v>#REF!</v>
      </c>
      <c r="AL351"/>
      <c r="AM351"/>
      <c r="AN351"/>
    </row>
    <row r="352" spans="2:40" s="18" customFormat="1" ht="30" customHeight="1" x14ac:dyDescent="0.4">
      <c r="B352" s="11"/>
      <c r="D352" s="109"/>
      <c r="E352" s="110"/>
      <c r="F352" s="166"/>
      <c r="G352" s="131"/>
      <c r="H352" s="121"/>
      <c r="I352" s="134"/>
      <c r="J352" s="124" t="str" cm="1">
        <f t="array" ref="J352">IF(($F352="Market Rate"),"N/A",
IF(OR($E352&lt;0,$E352=""),"",
IF($E352&lt;7,
IF($F352="50% AMI",INDEX($J$35:$J$41,$E352+1,1),
IF($F352="60% AMI",INDEX($O$35:$O$41,$E352+1,1),"")),
IF($F352="50% AMI",$J$40*(($E352-6)*0.15+1),IF($F352="60% AMI",$O$40*(($E352-5)*0.15+1),"")))))</f>
        <v/>
      </c>
      <c r="K352" s="111">
        <f t="shared" si="55"/>
        <v>0</v>
      </c>
      <c r="L352" s="125" t="str" cm="1">
        <f t="array" ref="L352">IF(($F352="Market Rate"),"N/A",
IF(OR($E352&lt;0,$E352=""),"",
IF($E352&lt;7,
IF($F352="50% AMI",INDEX($K$35:$K$41,$E352+1,1),
IF($F352="60% AMI",INDEX($P$35:$P$41,$E352+1,1),"")),
IF($F352="50% AMI",$K$40*(($E352-6)*0.15+1),IF($F352="60% AMI",$P$40*(($E352-5)*0.15+1),"")))))</f>
        <v/>
      </c>
      <c r="M352" s="70"/>
      <c r="N352" s="70"/>
      <c r="O352" s="70"/>
      <c r="P352" s="70"/>
      <c r="Q352" s="163"/>
      <c r="R352" s="11"/>
      <c r="AC352"/>
      <c r="AD352" s="41" t="e">
        <f>#REF!</f>
        <v>#REF!</v>
      </c>
      <c r="AE352" s="41" t="e">
        <f>#REF!</f>
        <v>#REF!</v>
      </c>
      <c r="AF352" s="41" t="e">
        <f>#REF!</f>
        <v>#REF!</v>
      </c>
      <c r="AG352" s="41" t="e">
        <f>#REF!</f>
        <v>#REF!</v>
      </c>
      <c r="AH352" s="41" t="e">
        <f>#REF!</f>
        <v>#REF!</v>
      </c>
      <c r="AI352" s="41" t="e">
        <f>#REF!</f>
        <v>#REF!</v>
      </c>
      <c r="AJ352" s="41" t="e">
        <f>#REF!</f>
        <v>#REF!</v>
      </c>
      <c r="AK352" s="44" t="e">
        <f>#REF!</f>
        <v>#REF!</v>
      </c>
      <c r="AL352"/>
      <c r="AM352"/>
      <c r="AN352"/>
    </row>
    <row r="353" spans="2:40" s="18" customFormat="1" ht="30" customHeight="1" x14ac:dyDescent="0.4">
      <c r="B353" s="11"/>
      <c r="D353" s="109"/>
      <c r="E353" s="110"/>
      <c r="F353" s="166"/>
      <c r="G353" s="131"/>
      <c r="H353" s="121"/>
      <c r="I353" s="134"/>
      <c r="J353" s="124" t="str" cm="1">
        <f t="array" ref="J353">IF(($F353="Market Rate"),"N/A",
IF(OR($E353&lt;0,$E353=""),"",
IF($E353&lt;7,
IF($F353="50% AMI",INDEX($J$35:$J$41,$E353+1,1),
IF($F353="60% AMI",INDEX($O$35:$O$41,$E353+1,1),"")),
IF($F353="50% AMI",$J$40*(($E353-6)*0.15+1),IF($F353="60% AMI",$O$40*(($E353-5)*0.15+1),"")))))</f>
        <v/>
      </c>
      <c r="K353" s="111">
        <f t="shared" si="55"/>
        <v>0</v>
      </c>
      <c r="L353" s="125" t="str" cm="1">
        <f t="array" ref="L353">IF(($F353="Market Rate"),"N/A",
IF(OR($E353&lt;0,$E353=""),"",
IF($E353&lt;7,
IF($F353="50% AMI",INDEX($K$35:$K$41,$E353+1,1),
IF($F353="60% AMI",INDEX($P$35:$P$41,$E353+1,1),"")),
IF($F353="50% AMI",$K$40*(($E353-6)*0.15+1),IF($F353="60% AMI",$P$40*(($E353-5)*0.15+1),"")))))</f>
        <v/>
      </c>
      <c r="M353" s="70"/>
      <c r="N353" s="70"/>
      <c r="O353" s="70"/>
      <c r="P353" s="70"/>
      <c r="Q353" s="163"/>
      <c r="R353" s="11"/>
      <c r="AC353"/>
      <c r="AD353" s="41" t="e">
        <f>#REF!</f>
        <v>#REF!</v>
      </c>
      <c r="AE353" s="41" t="e">
        <f>#REF!</f>
        <v>#REF!</v>
      </c>
      <c r="AF353" s="41" t="e">
        <f>#REF!</f>
        <v>#REF!</v>
      </c>
      <c r="AG353" s="41" t="e">
        <f>#REF!</f>
        <v>#REF!</v>
      </c>
      <c r="AH353" s="41" t="e">
        <f>#REF!</f>
        <v>#REF!</v>
      </c>
      <c r="AI353" s="41" t="e">
        <f>#REF!</f>
        <v>#REF!</v>
      </c>
      <c r="AJ353" s="41" t="e">
        <f>#REF!</f>
        <v>#REF!</v>
      </c>
      <c r="AK353" s="44" t="e">
        <f>#REF!</f>
        <v>#REF!</v>
      </c>
      <c r="AL353"/>
      <c r="AM353"/>
      <c r="AN353"/>
    </row>
    <row r="354" spans="2:40" s="18" customFormat="1" ht="30" customHeight="1" x14ac:dyDescent="0.4">
      <c r="B354" s="11"/>
      <c r="D354" s="109"/>
      <c r="E354" s="110"/>
      <c r="F354" s="166"/>
      <c r="G354" s="131"/>
      <c r="H354" s="121"/>
      <c r="I354" s="134"/>
      <c r="J354" s="124" t="str" cm="1">
        <f t="array" ref="J354">IF(($F354="Market Rate"),"N/A",
IF(OR($E354&lt;0,$E354=""),"",
IF($E354&lt;7,
IF($F354="50% AMI",INDEX($J$35:$J$41,$E354+1,1),
IF($F354="60% AMI",INDEX($O$35:$O$41,$E354+1,1),"")),
IF($F354="50% AMI",$J$40*(($E354-6)*0.15+1),IF($F354="60% AMI",$O$40*(($E354-5)*0.15+1),"")))))</f>
        <v/>
      </c>
      <c r="K354" s="111">
        <f t="shared" si="55"/>
        <v>0</v>
      </c>
      <c r="L354" s="125" t="str" cm="1">
        <f t="array" ref="L354">IF(($F354="Market Rate"),"N/A",
IF(OR($E354&lt;0,$E354=""),"",
IF($E354&lt;7,
IF($F354="50% AMI",INDEX($K$35:$K$41,$E354+1,1),
IF($F354="60% AMI",INDEX($P$35:$P$41,$E354+1,1),"")),
IF($F354="50% AMI",$K$40*(($E354-6)*0.15+1),IF($F354="60% AMI",$P$40*(($E354-5)*0.15+1),"")))))</f>
        <v/>
      </c>
      <c r="M354" s="70"/>
      <c r="N354" s="70"/>
      <c r="O354" s="70"/>
      <c r="P354" s="70"/>
      <c r="Q354" s="163"/>
      <c r="R354" s="11"/>
      <c r="AC354"/>
      <c r="AD354" s="41" t="e">
        <f>#REF!</f>
        <v>#REF!</v>
      </c>
      <c r="AE354" s="41" t="e">
        <f>#REF!</f>
        <v>#REF!</v>
      </c>
      <c r="AF354" s="41" t="e">
        <f>#REF!</f>
        <v>#REF!</v>
      </c>
      <c r="AG354" s="41" t="e">
        <f>#REF!</f>
        <v>#REF!</v>
      </c>
      <c r="AH354" s="41" t="e">
        <f>#REF!</f>
        <v>#REF!</v>
      </c>
      <c r="AI354" s="41" t="e">
        <f>#REF!</f>
        <v>#REF!</v>
      </c>
      <c r="AJ354" s="41" t="e">
        <f>#REF!</f>
        <v>#REF!</v>
      </c>
      <c r="AK354" s="44" t="e">
        <f>#REF!</f>
        <v>#REF!</v>
      </c>
      <c r="AL354"/>
      <c r="AM354"/>
      <c r="AN354"/>
    </row>
    <row r="355" spans="2:40" s="18" customFormat="1" ht="30" customHeight="1" x14ac:dyDescent="0.4">
      <c r="B355" s="11"/>
      <c r="D355" s="109"/>
      <c r="E355" s="110"/>
      <c r="F355" s="166"/>
      <c r="G355" s="131"/>
      <c r="H355" s="121"/>
      <c r="I355" s="134"/>
      <c r="J355" s="124" t="str" cm="1">
        <f t="array" ref="J355">IF(($F355="Market Rate"),"N/A",
IF(OR($E355&lt;0,$E355=""),"",
IF($E355&lt;7,
IF($F355="50% AMI",INDEX($J$35:$J$41,$E355+1,1),
IF($F355="60% AMI",INDEX($O$35:$O$41,$E355+1,1),"")),
IF($F355="50% AMI",$J$40*(($E355-6)*0.15+1),IF($F355="60% AMI",$O$40*(($E355-5)*0.15+1),"")))))</f>
        <v/>
      </c>
      <c r="K355" s="111">
        <f t="shared" si="55"/>
        <v>0</v>
      </c>
      <c r="L355" s="125" t="str" cm="1">
        <f t="array" ref="L355">IF(($F355="Market Rate"),"N/A",
IF(OR($E355&lt;0,$E355=""),"",
IF($E355&lt;7,
IF($F355="50% AMI",INDEX($K$35:$K$41,$E355+1,1),
IF($F355="60% AMI",INDEX($P$35:$P$41,$E355+1,1),"")),
IF($F355="50% AMI",$K$40*(($E355-6)*0.15+1),IF($F355="60% AMI",$P$40*(($E355-5)*0.15+1),"")))))</f>
        <v/>
      </c>
      <c r="M355" s="70"/>
      <c r="N355" s="70"/>
      <c r="O355" s="70"/>
      <c r="P355" s="70"/>
      <c r="Q355" s="163"/>
      <c r="R355" s="11"/>
      <c r="AC355"/>
      <c r="AD355" s="41" t="e">
        <f>#REF!</f>
        <v>#REF!</v>
      </c>
      <c r="AE355" s="41" t="e">
        <f>#REF!</f>
        <v>#REF!</v>
      </c>
      <c r="AF355" s="41" t="e">
        <f>#REF!</f>
        <v>#REF!</v>
      </c>
      <c r="AG355" s="41" t="e">
        <f>#REF!</f>
        <v>#REF!</v>
      </c>
      <c r="AH355" s="41" t="e">
        <f>#REF!</f>
        <v>#REF!</v>
      </c>
      <c r="AI355" s="41" t="e">
        <f>#REF!</f>
        <v>#REF!</v>
      </c>
      <c r="AJ355" s="41" t="e">
        <f>#REF!</f>
        <v>#REF!</v>
      </c>
      <c r="AK355" s="44" t="e">
        <f>#REF!</f>
        <v>#REF!</v>
      </c>
      <c r="AL355"/>
      <c r="AM355"/>
      <c r="AN355"/>
    </row>
    <row r="356" spans="2:40" s="18" customFormat="1" ht="30" customHeight="1" x14ac:dyDescent="0.4">
      <c r="B356" s="11"/>
      <c r="D356" s="109"/>
      <c r="E356" s="110"/>
      <c r="F356" s="166"/>
      <c r="G356" s="131"/>
      <c r="H356" s="121"/>
      <c r="I356" s="134"/>
      <c r="J356" s="124" t="str" cm="1">
        <f t="array" ref="J356">IF(($F356="Market Rate"),"N/A",
IF(OR($E356&lt;0,$E356=""),"",
IF($E356&lt;7,
IF($F356="50% AMI",INDEX($J$35:$J$41,$E356+1,1),
IF($F356="60% AMI",INDEX($O$35:$O$41,$E356+1,1),"")),
IF($F356="50% AMI",$J$40*(($E356-6)*0.15+1),IF($F356="60% AMI",$O$40*(($E356-5)*0.15+1),"")))))</f>
        <v/>
      </c>
      <c r="K356" s="111">
        <f t="shared" si="55"/>
        <v>0</v>
      </c>
      <c r="L356" s="125" t="str" cm="1">
        <f t="array" ref="L356">IF(($F356="Market Rate"),"N/A",
IF(OR($E356&lt;0,$E356=""),"",
IF($E356&lt;7,
IF($F356="50% AMI",INDEX($K$35:$K$41,$E356+1,1),
IF($F356="60% AMI",INDEX($P$35:$P$41,$E356+1,1),"")),
IF($F356="50% AMI",$K$40*(($E356-6)*0.15+1),IF($F356="60% AMI",$P$40*(($E356-5)*0.15+1),"")))))</f>
        <v/>
      </c>
      <c r="M356" s="70"/>
      <c r="N356" s="70"/>
      <c r="O356" s="70"/>
      <c r="P356" s="70"/>
      <c r="Q356" s="163"/>
      <c r="R356" s="11"/>
      <c r="AC356"/>
      <c r="AD356" s="41" t="e">
        <f>#REF!</f>
        <v>#REF!</v>
      </c>
      <c r="AE356" s="41" t="e">
        <f>#REF!</f>
        <v>#REF!</v>
      </c>
      <c r="AF356" s="41" t="e">
        <f>#REF!</f>
        <v>#REF!</v>
      </c>
      <c r="AG356" s="41" t="e">
        <f>#REF!</f>
        <v>#REF!</v>
      </c>
      <c r="AH356" s="41" t="e">
        <f>#REF!</f>
        <v>#REF!</v>
      </c>
      <c r="AI356" s="41" t="e">
        <f>#REF!</f>
        <v>#REF!</v>
      </c>
      <c r="AJ356" s="41" t="e">
        <f>#REF!</f>
        <v>#REF!</v>
      </c>
      <c r="AK356" s="44" t="e">
        <f>#REF!</f>
        <v>#REF!</v>
      </c>
      <c r="AL356"/>
      <c r="AM356"/>
      <c r="AN356"/>
    </row>
    <row r="357" spans="2:40" s="18" customFormat="1" ht="30" customHeight="1" x14ac:dyDescent="0.4">
      <c r="B357" s="11"/>
      <c r="D357" s="109"/>
      <c r="E357" s="110"/>
      <c r="F357" s="166"/>
      <c r="G357" s="131"/>
      <c r="H357" s="121"/>
      <c r="I357" s="134"/>
      <c r="J357" s="124" t="str" cm="1">
        <f t="array" ref="J357">IF(($F357="Market Rate"),"N/A",
IF(OR($E357&lt;0,$E357=""),"",
IF($E357&lt;7,
IF($F357="50% AMI",INDEX($J$35:$J$41,$E357+1,1),
IF($F357="60% AMI",INDEX($O$35:$O$41,$E357+1,1),"")),
IF($F357="50% AMI",$J$40*(($E357-6)*0.15+1),IF($F357="60% AMI",$O$40*(($E357-5)*0.15+1),"")))))</f>
        <v/>
      </c>
      <c r="K357" s="111">
        <f t="shared" si="55"/>
        <v>0</v>
      </c>
      <c r="L357" s="125" t="str" cm="1">
        <f t="array" ref="L357">IF(($F357="Market Rate"),"N/A",
IF(OR($E357&lt;0,$E357=""),"",
IF($E357&lt;7,
IF($F357="50% AMI",INDEX($K$35:$K$41,$E357+1,1),
IF($F357="60% AMI",INDEX($P$35:$P$41,$E357+1,1),"")),
IF($F357="50% AMI",$K$40*(($E357-6)*0.15+1),IF($F357="60% AMI",$P$40*(($E357-5)*0.15+1),"")))))</f>
        <v/>
      </c>
      <c r="M357" s="70"/>
      <c r="N357" s="70"/>
      <c r="O357" s="70"/>
      <c r="P357" s="70"/>
      <c r="Q357" s="163"/>
      <c r="R357" s="11"/>
      <c r="AC357"/>
      <c r="AD357" s="41" t="e">
        <f>#REF!</f>
        <v>#REF!</v>
      </c>
      <c r="AE357" s="41" t="e">
        <f>#REF!</f>
        <v>#REF!</v>
      </c>
      <c r="AF357" s="41" t="e">
        <f>#REF!</f>
        <v>#REF!</v>
      </c>
      <c r="AG357" s="41" t="e">
        <f>#REF!</f>
        <v>#REF!</v>
      </c>
      <c r="AH357" s="41" t="e">
        <f>#REF!</f>
        <v>#REF!</v>
      </c>
      <c r="AI357" s="41" t="e">
        <f>#REF!</f>
        <v>#REF!</v>
      </c>
      <c r="AJ357" s="41" t="e">
        <f>#REF!</f>
        <v>#REF!</v>
      </c>
      <c r="AK357" s="44" t="e">
        <f>#REF!</f>
        <v>#REF!</v>
      </c>
      <c r="AL357"/>
      <c r="AM357"/>
      <c r="AN357"/>
    </row>
    <row r="358" spans="2:40" s="18" customFormat="1" ht="30" customHeight="1" x14ac:dyDescent="0.4">
      <c r="B358" s="11"/>
      <c r="D358" s="109"/>
      <c r="E358" s="110"/>
      <c r="F358" s="166"/>
      <c r="G358" s="131"/>
      <c r="H358" s="121"/>
      <c r="I358" s="134"/>
      <c r="J358" s="124" t="str" cm="1">
        <f t="array" ref="J358">IF(($F358="Market Rate"),"N/A",
IF(OR($E358&lt;0,$E358=""),"",
IF($E358&lt;7,
IF($F358="50% AMI",INDEX($J$35:$J$41,$E358+1,1),
IF($F358="60% AMI",INDEX($O$35:$O$41,$E358+1,1),"")),
IF($F358="50% AMI",$J$40*(($E358-6)*0.15+1),IF($F358="60% AMI",$O$40*(($E358-5)*0.15+1),"")))))</f>
        <v/>
      </c>
      <c r="K358" s="111">
        <f t="shared" si="55"/>
        <v>0</v>
      </c>
      <c r="L358" s="125" t="str" cm="1">
        <f t="array" ref="L358">IF(($F358="Market Rate"),"N/A",
IF(OR($E358&lt;0,$E358=""),"",
IF($E358&lt;7,
IF($F358="50% AMI",INDEX($K$35:$K$41,$E358+1,1),
IF($F358="60% AMI",INDEX($P$35:$P$41,$E358+1,1),"")),
IF($F358="50% AMI",$K$40*(($E358-6)*0.15+1),IF($F358="60% AMI",$P$40*(($E358-5)*0.15+1),"")))))</f>
        <v/>
      </c>
      <c r="M358" s="70"/>
      <c r="N358" s="70"/>
      <c r="O358" s="70"/>
      <c r="P358" s="70"/>
      <c r="Q358" s="163"/>
      <c r="R358" s="11"/>
      <c r="AC358"/>
      <c r="AD358" s="41" t="e">
        <f>#REF!</f>
        <v>#REF!</v>
      </c>
      <c r="AE358" s="41" t="e">
        <f>#REF!</f>
        <v>#REF!</v>
      </c>
      <c r="AF358" s="41" t="e">
        <f>#REF!</f>
        <v>#REF!</v>
      </c>
      <c r="AG358" s="41" t="e">
        <f>#REF!</f>
        <v>#REF!</v>
      </c>
      <c r="AH358" s="41" t="e">
        <f>#REF!</f>
        <v>#REF!</v>
      </c>
      <c r="AI358" s="41" t="e">
        <f>#REF!</f>
        <v>#REF!</v>
      </c>
      <c r="AJ358" s="41" t="e">
        <f>#REF!</f>
        <v>#REF!</v>
      </c>
      <c r="AK358" s="44" t="e">
        <f>#REF!</f>
        <v>#REF!</v>
      </c>
      <c r="AL358"/>
      <c r="AM358"/>
      <c r="AN358"/>
    </row>
    <row r="359" spans="2:40" s="18" customFormat="1" ht="30" customHeight="1" x14ac:dyDescent="0.4">
      <c r="B359" s="11"/>
      <c r="D359" s="109"/>
      <c r="E359" s="110"/>
      <c r="F359" s="166"/>
      <c r="G359" s="131"/>
      <c r="H359" s="121"/>
      <c r="I359" s="134"/>
      <c r="J359" s="124" t="str" cm="1">
        <f t="array" ref="J359">IF(($F359="Market Rate"),"N/A",
IF(OR($E359&lt;0,$E359=""),"",
IF($E359&lt;7,
IF($F359="50% AMI",INDEX($J$35:$J$41,$E359+1,1),
IF($F359="60% AMI",INDEX($O$35:$O$41,$E359+1,1),"")),
IF($F359="50% AMI",$J$40*(($E359-6)*0.15+1),IF($F359="60% AMI",$O$40*(($E359-5)*0.15+1),"")))))</f>
        <v/>
      </c>
      <c r="K359" s="111">
        <f t="shared" si="55"/>
        <v>0</v>
      </c>
      <c r="L359" s="125" t="str" cm="1">
        <f t="array" ref="L359">IF(($F359="Market Rate"),"N/A",
IF(OR($E359&lt;0,$E359=""),"",
IF($E359&lt;7,
IF($F359="50% AMI",INDEX($K$35:$K$41,$E359+1,1),
IF($F359="60% AMI",INDEX($P$35:$P$41,$E359+1,1),"")),
IF($F359="50% AMI",$K$40*(($E359-6)*0.15+1),IF($F359="60% AMI",$P$40*(($E359-5)*0.15+1),"")))))</f>
        <v/>
      </c>
      <c r="M359" s="70"/>
      <c r="N359" s="70"/>
      <c r="O359" s="70"/>
      <c r="P359" s="70"/>
      <c r="Q359" s="163"/>
      <c r="R359" s="11"/>
      <c r="AC359"/>
      <c r="AD359" s="41" t="e">
        <f>#REF!</f>
        <v>#REF!</v>
      </c>
      <c r="AE359" s="41" t="e">
        <f>#REF!</f>
        <v>#REF!</v>
      </c>
      <c r="AF359" s="41" t="e">
        <f>#REF!</f>
        <v>#REF!</v>
      </c>
      <c r="AG359" s="41" t="e">
        <f>#REF!</f>
        <v>#REF!</v>
      </c>
      <c r="AH359" s="41" t="e">
        <f>#REF!</f>
        <v>#REF!</v>
      </c>
      <c r="AI359" s="41" t="e">
        <f>#REF!</f>
        <v>#REF!</v>
      </c>
      <c r="AJ359" s="41" t="e">
        <f>#REF!</f>
        <v>#REF!</v>
      </c>
      <c r="AK359" s="44" t="e">
        <f>#REF!</f>
        <v>#REF!</v>
      </c>
      <c r="AL359"/>
      <c r="AM359"/>
      <c r="AN359"/>
    </row>
    <row r="360" spans="2:40" s="18" customFormat="1" ht="30" customHeight="1" x14ac:dyDescent="0.4">
      <c r="B360" s="11"/>
      <c r="D360" s="109"/>
      <c r="E360" s="110"/>
      <c r="F360" s="166"/>
      <c r="G360" s="131"/>
      <c r="H360" s="121"/>
      <c r="I360" s="134"/>
      <c r="J360" s="124" t="str" cm="1">
        <f t="array" ref="J360">IF(($F360="Market Rate"),"N/A",
IF(OR($E360&lt;0,$E360=""),"",
IF($E360&lt;7,
IF($F360="50% AMI",INDEX($J$35:$J$41,$E360+1,1),
IF($F360="60% AMI",INDEX($O$35:$O$41,$E360+1,1),"")),
IF($F360="50% AMI",$J$40*(($E360-6)*0.15+1),IF($F360="60% AMI",$O$40*(($E360-5)*0.15+1),"")))))</f>
        <v/>
      </c>
      <c r="K360" s="111">
        <f t="shared" si="55"/>
        <v>0</v>
      </c>
      <c r="L360" s="125" t="str" cm="1">
        <f t="array" ref="L360">IF(($F360="Market Rate"),"N/A",
IF(OR($E360&lt;0,$E360=""),"",
IF($E360&lt;7,
IF($F360="50% AMI",INDEX($K$35:$K$41,$E360+1,1),
IF($F360="60% AMI",INDEX($P$35:$P$41,$E360+1,1),"")),
IF($F360="50% AMI",$K$40*(($E360-6)*0.15+1),IF($F360="60% AMI",$P$40*(($E360-5)*0.15+1),"")))))</f>
        <v/>
      </c>
      <c r="M360" s="70"/>
      <c r="N360" s="70"/>
      <c r="O360" s="70"/>
      <c r="P360" s="70"/>
      <c r="Q360" s="163"/>
      <c r="R360" s="11"/>
      <c r="AC360"/>
      <c r="AD360" s="41" t="e">
        <f>#REF!</f>
        <v>#REF!</v>
      </c>
      <c r="AE360" s="41" t="e">
        <f>#REF!</f>
        <v>#REF!</v>
      </c>
      <c r="AF360" s="41" t="e">
        <f>#REF!</f>
        <v>#REF!</v>
      </c>
      <c r="AG360" s="41" t="e">
        <f>#REF!</f>
        <v>#REF!</v>
      </c>
      <c r="AH360" s="41" t="e">
        <f>#REF!</f>
        <v>#REF!</v>
      </c>
      <c r="AI360" s="41" t="e">
        <f>#REF!</f>
        <v>#REF!</v>
      </c>
      <c r="AJ360" s="41" t="e">
        <f>#REF!</f>
        <v>#REF!</v>
      </c>
      <c r="AK360" s="44" t="e">
        <f>#REF!</f>
        <v>#REF!</v>
      </c>
      <c r="AL360"/>
      <c r="AM360"/>
      <c r="AN360"/>
    </row>
    <row r="361" spans="2:40" s="18" customFormat="1" ht="30" customHeight="1" x14ac:dyDescent="0.4">
      <c r="B361" s="11"/>
      <c r="D361" s="109"/>
      <c r="E361" s="110"/>
      <c r="F361" s="166"/>
      <c r="G361" s="131"/>
      <c r="H361" s="121"/>
      <c r="I361" s="134"/>
      <c r="J361" s="124" t="str" cm="1">
        <f t="array" ref="J361">IF(($F361="Market Rate"),"N/A",
IF(OR($E361&lt;0,$E361=""),"",
IF($E361&lt;7,
IF($F361="50% AMI",INDEX($J$35:$J$41,$E361+1,1),
IF($F361="60% AMI",INDEX($O$35:$O$41,$E361+1,1),"")),
IF($F361="50% AMI",$J$40*(($E361-6)*0.15+1),IF($F361="60% AMI",$O$40*(($E361-5)*0.15+1),"")))))</f>
        <v/>
      </c>
      <c r="K361" s="111">
        <f t="shared" si="55"/>
        <v>0</v>
      </c>
      <c r="L361" s="125" t="str" cm="1">
        <f t="array" ref="L361">IF(($F361="Market Rate"),"N/A",
IF(OR($E361&lt;0,$E361=""),"",
IF($E361&lt;7,
IF($F361="50% AMI",INDEX($K$35:$K$41,$E361+1,1),
IF($F361="60% AMI",INDEX($P$35:$P$41,$E361+1,1),"")),
IF($F361="50% AMI",$K$40*(($E361-6)*0.15+1),IF($F361="60% AMI",$P$40*(($E361-5)*0.15+1),"")))))</f>
        <v/>
      </c>
      <c r="M361" s="70"/>
      <c r="N361" s="70"/>
      <c r="O361" s="70"/>
      <c r="P361" s="70"/>
      <c r="Q361" s="163"/>
      <c r="R361" s="11"/>
      <c r="AC361"/>
      <c r="AD361" s="41" t="e">
        <f>#REF!</f>
        <v>#REF!</v>
      </c>
      <c r="AE361" s="41" t="e">
        <f>#REF!</f>
        <v>#REF!</v>
      </c>
      <c r="AF361" s="41" t="e">
        <f>#REF!</f>
        <v>#REF!</v>
      </c>
      <c r="AG361" s="41" t="e">
        <f>#REF!</f>
        <v>#REF!</v>
      </c>
      <c r="AH361" s="41" t="e">
        <f>#REF!</f>
        <v>#REF!</v>
      </c>
      <c r="AI361" s="41" t="e">
        <f>#REF!</f>
        <v>#REF!</v>
      </c>
      <c r="AJ361" s="41" t="e">
        <f>#REF!</f>
        <v>#REF!</v>
      </c>
      <c r="AK361" s="44" t="e">
        <f>#REF!</f>
        <v>#REF!</v>
      </c>
      <c r="AL361"/>
      <c r="AM361"/>
      <c r="AN361"/>
    </row>
    <row r="362" spans="2:40" s="18" customFormat="1" ht="30" customHeight="1" x14ac:dyDescent="0.4">
      <c r="B362" s="11"/>
      <c r="D362" s="109"/>
      <c r="E362" s="110"/>
      <c r="F362" s="166"/>
      <c r="G362" s="131"/>
      <c r="H362" s="121"/>
      <c r="I362" s="134"/>
      <c r="J362" s="124" t="str" cm="1">
        <f t="array" ref="J362">IF(($F362="Market Rate"),"N/A",
IF(OR($E362&lt;0,$E362=""),"",
IF($E362&lt;7,
IF($F362="50% AMI",INDEX($J$35:$J$41,$E362+1,1),
IF($F362="60% AMI",INDEX($O$35:$O$41,$E362+1,1),"")),
IF($F362="50% AMI",$J$40*(($E362-6)*0.15+1),IF($F362="60% AMI",$O$40*(($E362-5)*0.15+1),"")))))</f>
        <v/>
      </c>
      <c r="K362" s="111">
        <f t="shared" si="55"/>
        <v>0</v>
      </c>
      <c r="L362" s="125" t="str" cm="1">
        <f t="array" ref="L362">IF(($F362="Market Rate"),"N/A",
IF(OR($E362&lt;0,$E362=""),"",
IF($E362&lt;7,
IF($F362="50% AMI",INDEX($K$35:$K$41,$E362+1,1),
IF($F362="60% AMI",INDEX($P$35:$P$41,$E362+1,1),"")),
IF($F362="50% AMI",$K$40*(($E362-6)*0.15+1),IF($F362="60% AMI",$P$40*(($E362-5)*0.15+1),"")))))</f>
        <v/>
      </c>
      <c r="M362" s="70"/>
      <c r="N362" s="70"/>
      <c r="O362" s="70"/>
      <c r="P362" s="70"/>
      <c r="Q362" s="163"/>
      <c r="R362" s="11"/>
      <c r="AC362"/>
      <c r="AD362" s="41" t="e">
        <f>#REF!</f>
        <v>#REF!</v>
      </c>
      <c r="AE362" s="41" t="e">
        <f>#REF!</f>
        <v>#REF!</v>
      </c>
      <c r="AF362" s="41" t="e">
        <f>#REF!</f>
        <v>#REF!</v>
      </c>
      <c r="AG362" s="41" t="e">
        <f>#REF!</f>
        <v>#REF!</v>
      </c>
      <c r="AH362" s="41" t="e">
        <f>#REF!</f>
        <v>#REF!</v>
      </c>
      <c r="AI362" s="41" t="e">
        <f>#REF!</f>
        <v>#REF!</v>
      </c>
      <c r="AJ362" s="41" t="e">
        <f>#REF!</f>
        <v>#REF!</v>
      </c>
      <c r="AK362" s="44" t="e">
        <f>#REF!</f>
        <v>#REF!</v>
      </c>
      <c r="AL362"/>
      <c r="AM362"/>
      <c r="AN362"/>
    </row>
    <row r="363" spans="2:40" s="18" customFormat="1" ht="30" customHeight="1" x14ac:dyDescent="0.4">
      <c r="B363" s="11"/>
      <c r="D363" s="109"/>
      <c r="E363" s="110"/>
      <c r="F363" s="166"/>
      <c r="G363" s="131"/>
      <c r="H363" s="121"/>
      <c r="I363" s="134"/>
      <c r="J363" s="124" t="str" cm="1">
        <f t="array" ref="J363">IF(($F363="Market Rate"),"N/A",
IF(OR($E363&lt;0,$E363=""),"",
IF($E363&lt;7,
IF($F363="50% AMI",INDEX($J$35:$J$41,$E363+1,1),
IF($F363="60% AMI",INDEX($O$35:$O$41,$E363+1,1),"")),
IF($F363="50% AMI",$J$40*(($E363-6)*0.15+1),IF($F363="60% AMI",$O$40*(($E363-5)*0.15+1),"")))))</f>
        <v/>
      </c>
      <c r="K363" s="111">
        <f t="shared" si="55"/>
        <v>0</v>
      </c>
      <c r="L363" s="125" t="str" cm="1">
        <f t="array" ref="L363">IF(($F363="Market Rate"),"N/A",
IF(OR($E363&lt;0,$E363=""),"",
IF($E363&lt;7,
IF($F363="50% AMI",INDEX($K$35:$K$41,$E363+1,1),
IF($F363="60% AMI",INDEX($P$35:$P$41,$E363+1,1),"")),
IF($F363="50% AMI",$K$40*(($E363-6)*0.15+1),IF($F363="60% AMI",$P$40*(($E363-5)*0.15+1),"")))))</f>
        <v/>
      </c>
      <c r="M363" s="70"/>
      <c r="N363" s="70"/>
      <c r="O363" s="70"/>
      <c r="P363" s="70"/>
      <c r="Q363" s="163"/>
      <c r="R363" s="11"/>
      <c r="AC363"/>
      <c r="AD363" s="41" t="e">
        <f>#REF!</f>
        <v>#REF!</v>
      </c>
      <c r="AE363" s="41" t="e">
        <f>#REF!</f>
        <v>#REF!</v>
      </c>
      <c r="AF363" s="41" t="e">
        <f>#REF!</f>
        <v>#REF!</v>
      </c>
      <c r="AG363" s="41" t="e">
        <f>#REF!</f>
        <v>#REF!</v>
      </c>
      <c r="AH363" s="41" t="e">
        <f>#REF!</f>
        <v>#REF!</v>
      </c>
      <c r="AI363" s="41" t="e">
        <f>#REF!</f>
        <v>#REF!</v>
      </c>
      <c r="AJ363" s="41" t="e">
        <f>#REF!</f>
        <v>#REF!</v>
      </c>
      <c r="AK363" s="44" t="e">
        <f>#REF!</f>
        <v>#REF!</v>
      </c>
      <c r="AL363"/>
      <c r="AM363"/>
      <c r="AN363"/>
    </row>
    <row r="364" spans="2:40" s="18" customFormat="1" ht="30" customHeight="1" x14ac:dyDescent="0.4">
      <c r="B364" s="11"/>
      <c r="D364" s="109"/>
      <c r="E364" s="110"/>
      <c r="F364" s="166"/>
      <c r="G364" s="131"/>
      <c r="H364" s="121"/>
      <c r="I364" s="134"/>
      <c r="J364" s="124" t="str" cm="1">
        <f t="array" ref="J364">IF(($F364="Market Rate"),"N/A",
IF(OR($E364&lt;0,$E364=""),"",
IF($E364&lt;7,
IF($F364="50% AMI",INDEX($J$35:$J$41,$E364+1,1),
IF($F364="60% AMI",INDEX($O$35:$O$41,$E364+1,1),"")),
IF($F364="50% AMI",$J$40*(($E364-6)*0.15+1),IF($F364="60% AMI",$O$40*(($E364-5)*0.15+1),"")))))</f>
        <v/>
      </c>
      <c r="K364" s="111">
        <f t="shared" si="55"/>
        <v>0</v>
      </c>
      <c r="L364" s="125" t="str" cm="1">
        <f t="array" ref="L364">IF(($F364="Market Rate"),"N/A",
IF(OR($E364&lt;0,$E364=""),"",
IF($E364&lt;7,
IF($F364="50% AMI",INDEX($K$35:$K$41,$E364+1,1),
IF($F364="60% AMI",INDEX($P$35:$P$41,$E364+1,1),"")),
IF($F364="50% AMI",$K$40*(($E364-6)*0.15+1),IF($F364="60% AMI",$P$40*(($E364-5)*0.15+1),"")))))</f>
        <v/>
      </c>
      <c r="M364" s="70"/>
      <c r="N364" s="70"/>
      <c r="O364" s="70"/>
      <c r="P364" s="70"/>
      <c r="Q364" s="163"/>
      <c r="R364" s="11"/>
      <c r="AC364"/>
      <c r="AD364" s="41" t="e">
        <f>#REF!</f>
        <v>#REF!</v>
      </c>
      <c r="AE364" s="41" t="e">
        <f>#REF!</f>
        <v>#REF!</v>
      </c>
      <c r="AF364" s="41" t="e">
        <f>#REF!</f>
        <v>#REF!</v>
      </c>
      <c r="AG364" s="41" t="e">
        <f>#REF!</f>
        <v>#REF!</v>
      </c>
      <c r="AH364" s="41" t="e">
        <f>#REF!</f>
        <v>#REF!</v>
      </c>
      <c r="AI364" s="41" t="e">
        <f>#REF!</f>
        <v>#REF!</v>
      </c>
      <c r="AJ364" s="41" t="e">
        <f>#REF!</f>
        <v>#REF!</v>
      </c>
      <c r="AK364" s="44" t="e">
        <f>#REF!</f>
        <v>#REF!</v>
      </c>
      <c r="AL364"/>
      <c r="AM364"/>
      <c r="AN364"/>
    </row>
    <row r="365" spans="2:40" s="18" customFormat="1" ht="30" customHeight="1" x14ac:dyDescent="0.4">
      <c r="B365" s="11"/>
      <c r="D365" s="109"/>
      <c r="E365" s="110"/>
      <c r="F365" s="166"/>
      <c r="G365" s="131"/>
      <c r="H365" s="121"/>
      <c r="I365" s="134"/>
      <c r="J365" s="124" t="str" cm="1">
        <f t="array" ref="J365">IF(($F365="Market Rate"),"N/A",
IF(OR($E365&lt;0,$E365=""),"",
IF($E365&lt;7,
IF($F365="50% AMI",INDEX($J$35:$J$41,$E365+1,1),
IF($F365="60% AMI",INDEX($O$35:$O$41,$E365+1,1),"")),
IF($F365="50% AMI",$J$40*(($E365-6)*0.15+1),IF($F365="60% AMI",$O$40*(($E365-5)*0.15+1),"")))))</f>
        <v/>
      </c>
      <c r="K365" s="111">
        <f t="shared" si="55"/>
        <v>0</v>
      </c>
      <c r="L365" s="125" t="str" cm="1">
        <f t="array" ref="L365">IF(($F365="Market Rate"),"N/A",
IF(OR($E365&lt;0,$E365=""),"",
IF($E365&lt;7,
IF($F365="50% AMI",INDEX($K$35:$K$41,$E365+1,1),
IF($F365="60% AMI",INDEX($P$35:$P$41,$E365+1,1),"")),
IF($F365="50% AMI",$K$40*(($E365-6)*0.15+1),IF($F365="60% AMI",$P$40*(($E365-5)*0.15+1),"")))))</f>
        <v/>
      </c>
      <c r="M365" s="70"/>
      <c r="N365" s="70"/>
      <c r="O365" s="70"/>
      <c r="P365" s="70"/>
      <c r="Q365" s="163"/>
      <c r="R365" s="11"/>
      <c r="AC365"/>
      <c r="AD365" s="41" t="e">
        <f>#REF!</f>
        <v>#REF!</v>
      </c>
      <c r="AE365" s="41" t="e">
        <f>#REF!</f>
        <v>#REF!</v>
      </c>
      <c r="AF365" s="41" t="e">
        <f>#REF!</f>
        <v>#REF!</v>
      </c>
      <c r="AG365" s="41" t="e">
        <f>#REF!</f>
        <v>#REF!</v>
      </c>
      <c r="AH365" s="41" t="e">
        <f>#REF!</f>
        <v>#REF!</v>
      </c>
      <c r="AI365" s="41" t="e">
        <f>#REF!</f>
        <v>#REF!</v>
      </c>
      <c r="AJ365" s="41" t="e">
        <f>#REF!</f>
        <v>#REF!</v>
      </c>
      <c r="AK365" s="44" t="e">
        <f>#REF!</f>
        <v>#REF!</v>
      </c>
      <c r="AL365"/>
      <c r="AM365"/>
      <c r="AN365"/>
    </row>
    <row r="366" spans="2:40" s="18" customFormat="1" ht="30" customHeight="1" x14ac:dyDescent="0.4">
      <c r="B366" s="11"/>
      <c r="D366" s="109"/>
      <c r="E366" s="110"/>
      <c r="F366" s="166"/>
      <c r="G366" s="131"/>
      <c r="H366" s="121"/>
      <c r="I366" s="134"/>
      <c r="J366" s="124" t="str" cm="1">
        <f t="array" ref="J366">IF(($F366="Market Rate"),"N/A",
IF(OR($E366&lt;0,$E366=""),"",
IF($E366&lt;7,
IF($F366="50% AMI",INDEX($J$35:$J$41,$E366+1,1),
IF($F366="60% AMI",INDEX($O$35:$O$41,$E366+1,1),"")),
IF($F366="50% AMI",$J$40*(($E366-6)*0.15+1),IF($F366="60% AMI",$O$40*(($E366-5)*0.15+1),"")))))</f>
        <v/>
      </c>
      <c r="K366" s="111">
        <f t="shared" si="55"/>
        <v>0</v>
      </c>
      <c r="L366" s="125" t="str" cm="1">
        <f t="array" ref="L366">IF(($F366="Market Rate"),"N/A",
IF(OR($E366&lt;0,$E366=""),"",
IF($E366&lt;7,
IF($F366="50% AMI",INDEX($K$35:$K$41,$E366+1,1),
IF($F366="60% AMI",INDEX($P$35:$P$41,$E366+1,1),"")),
IF($F366="50% AMI",$K$40*(($E366-6)*0.15+1),IF($F366="60% AMI",$P$40*(($E366-5)*0.15+1),"")))))</f>
        <v/>
      </c>
      <c r="M366" s="70"/>
      <c r="N366" s="70"/>
      <c r="O366" s="70"/>
      <c r="P366" s="70"/>
      <c r="Q366" s="163"/>
      <c r="R366" s="11"/>
      <c r="AC366"/>
      <c r="AD366" s="41" t="e">
        <f>#REF!</f>
        <v>#REF!</v>
      </c>
      <c r="AE366" s="41" t="e">
        <f>#REF!</f>
        <v>#REF!</v>
      </c>
      <c r="AF366" s="41" t="e">
        <f>#REF!</f>
        <v>#REF!</v>
      </c>
      <c r="AG366" s="41" t="e">
        <f>#REF!</f>
        <v>#REF!</v>
      </c>
      <c r="AH366" s="41" t="e">
        <f>#REF!</f>
        <v>#REF!</v>
      </c>
      <c r="AI366" s="41" t="e">
        <f>#REF!</f>
        <v>#REF!</v>
      </c>
      <c r="AJ366" s="41" t="e">
        <f>#REF!</f>
        <v>#REF!</v>
      </c>
      <c r="AK366" s="44" t="e">
        <f>#REF!</f>
        <v>#REF!</v>
      </c>
      <c r="AL366"/>
      <c r="AM366"/>
      <c r="AN366"/>
    </row>
    <row r="367" spans="2:40" s="18" customFormat="1" ht="30" customHeight="1" x14ac:dyDescent="0.4">
      <c r="B367" s="11"/>
      <c r="D367" s="109"/>
      <c r="E367" s="110"/>
      <c r="F367" s="166"/>
      <c r="G367" s="131"/>
      <c r="H367" s="121"/>
      <c r="I367" s="134"/>
      <c r="J367" s="124" t="str" cm="1">
        <f t="array" ref="J367">IF(($F367="Market Rate"),"N/A",
IF(OR($E367&lt;0,$E367=""),"",
IF($E367&lt;7,
IF($F367="50% AMI",INDEX($J$35:$J$41,$E367+1,1),
IF($F367="60% AMI",INDEX($O$35:$O$41,$E367+1,1),"")),
IF($F367="50% AMI",$J$40*(($E367-6)*0.15+1),IF($F367="60% AMI",$O$40*(($E367-5)*0.15+1),"")))))</f>
        <v/>
      </c>
      <c r="K367" s="111">
        <f t="shared" si="55"/>
        <v>0</v>
      </c>
      <c r="L367" s="125" t="str" cm="1">
        <f t="array" ref="L367">IF(($F367="Market Rate"),"N/A",
IF(OR($E367&lt;0,$E367=""),"",
IF($E367&lt;7,
IF($F367="50% AMI",INDEX($K$35:$K$41,$E367+1,1),
IF($F367="60% AMI",INDEX($P$35:$P$41,$E367+1,1),"")),
IF($F367="50% AMI",$K$40*(($E367-6)*0.15+1),IF($F367="60% AMI",$P$40*(($E367-5)*0.15+1),"")))))</f>
        <v/>
      </c>
      <c r="M367" s="70"/>
      <c r="N367" s="70"/>
      <c r="O367" s="70"/>
      <c r="P367" s="70"/>
      <c r="Q367" s="163"/>
      <c r="R367" s="11"/>
      <c r="AC367"/>
      <c r="AD367" s="41" t="e">
        <f>#REF!</f>
        <v>#REF!</v>
      </c>
      <c r="AE367" s="41" t="e">
        <f>#REF!</f>
        <v>#REF!</v>
      </c>
      <c r="AF367" s="41" t="e">
        <f>#REF!</f>
        <v>#REF!</v>
      </c>
      <c r="AG367" s="41" t="e">
        <f>#REF!</f>
        <v>#REF!</v>
      </c>
      <c r="AH367" s="41" t="e">
        <f>#REF!</f>
        <v>#REF!</v>
      </c>
      <c r="AI367" s="41" t="e">
        <f>#REF!</f>
        <v>#REF!</v>
      </c>
      <c r="AJ367" s="41" t="e">
        <f>#REF!</f>
        <v>#REF!</v>
      </c>
      <c r="AK367" s="44" t="e">
        <f>#REF!</f>
        <v>#REF!</v>
      </c>
      <c r="AL367"/>
      <c r="AM367"/>
      <c r="AN367"/>
    </row>
    <row r="368" spans="2:40" s="18" customFormat="1" ht="30" customHeight="1" x14ac:dyDescent="0.4">
      <c r="B368" s="11"/>
      <c r="D368" s="109"/>
      <c r="E368" s="110"/>
      <c r="F368" s="166"/>
      <c r="G368" s="131"/>
      <c r="H368" s="121"/>
      <c r="I368" s="134"/>
      <c r="J368" s="124" t="str" cm="1">
        <f t="array" ref="J368">IF(($F368="Market Rate"),"N/A",
IF(OR($E368&lt;0,$E368=""),"",
IF($E368&lt;7,
IF($F368="50% AMI",INDEX($J$35:$J$41,$E368+1,1),
IF($F368="60% AMI",INDEX($O$35:$O$41,$E368+1,1),"")),
IF($F368="50% AMI",$J$40*(($E368-6)*0.15+1),IF($F368="60% AMI",$O$40*(($E368-5)*0.15+1),"")))))</f>
        <v/>
      </c>
      <c r="K368" s="111">
        <f t="shared" si="55"/>
        <v>0</v>
      </c>
      <c r="L368" s="125" t="str" cm="1">
        <f t="array" ref="L368">IF(($F368="Market Rate"),"N/A",
IF(OR($E368&lt;0,$E368=""),"",
IF($E368&lt;7,
IF($F368="50% AMI",INDEX($K$35:$K$41,$E368+1,1),
IF($F368="60% AMI",INDEX($P$35:$P$41,$E368+1,1),"")),
IF($F368="50% AMI",$K$40*(($E368-6)*0.15+1),IF($F368="60% AMI",$P$40*(($E368-5)*0.15+1),"")))))</f>
        <v/>
      </c>
      <c r="M368" s="70"/>
      <c r="N368" s="70"/>
      <c r="O368" s="70"/>
      <c r="P368" s="70"/>
      <c r="Q368" s="163"/>
      <c r="R368" s="11"/>
      <c r="AC368"/>
      <c r="AD368" s="41" t="e">
        <f>#REF!</f>
        <v>#REF!</v>
      </c>
      <c r="AE368" s="41" t="e">
        <f>#REF!</f>
        <v>#REF!</v>
      </c>
      <c r="AF368" s="41" t="e">
        <f>#REF!</f>
        <v>#REF!</v>
      </c>
      <c r="AG368" s="41" t="e">
        <f>#REF!</f>
        <v>#REF!</v>
      </c>
      <c r="AH368" s="41" t="e">
        <f>#REF!</f>
        <v>#REF!</v>
      </c>
      <c r="AI368" s="41" t="e">
        <f>#REF!</f>
        <v>#REF!</v>
      </c>
      <c r="AJ368" s="41" t="e">
        <f>#REF!</f>
        <v>#REF!</v>
      </c>
      <c r="AK368" s="44" t="e">
        <f>#REF!</f>
        <v>#REF!</v>
      </c>
      <c r="AL368"/>
      <c r="AM368"/>
      <c r="AN368"/>
    </row>
    <row r="369" spans="2:40" s="18" customFormat="1" ht="30" customHeight="1" x14ac:dyDescent="0.4">
      <c r="B369" s="11"/>
      <c r="D369" s="109"/>
      <c r="E369" s="110"/>
      <c r="F369" s="166"/>
      <c r="G369" s="131"/>
      <c r="H369" s="121"/>
      <c r="I369" s="134"/>
      <c r="J369" s="124" t="str" cm="1">
        <f t="array" ref="J369">IF(($F369="Market Rate"),"N/A",
IF(OR($E369&lt;0,$E369=""),"",
IF($E369&lt;7,
IF($F369="50% AMI",INDEX($J$35:$J$41,$E369+1,1),
IF($F369="60% AMI",INDEX($O$35:$O$41,$E369+1,1),"")),
IF($F369="50% AMI",$J$40*(($E369-6)*0.15+1),IF($F369="60% AMI",$O$40*(($E369-5)*0.15+1),"")))))</f>
        <v/>
      </c>
      <c r="K369" s="111">
        <f t="shared" si="55"/>
        <v>0</v>
      </c>
      <c r="L369" s="125" t="str" cm="1">
        <f t="array" ref="L369">IF(($F369="Market Rate"),"N/A",
IF(OR($E369&lt;0,$E369=""),"",
IF($E369&lt;7,
IF($F369="50% AMI",INDEX($K$35:$K$41,$E369+1,1),
IF($F369="60% AMI",INDEX($P$35:$P$41,$E369+1,1),"")),
IF($F369="50% AMI",$K$40*(($E369-6)*0.15+1),IF($F369="60% AMI",$P$40*(($E369-5)*0.15+1),"")))))</f>
        <v/>
      </c>
      <c r="M369" s="70"/>
      <c r="N369" s="70"/>
      <c r="O369" s="70"/>
      <c r="P369" s="70"/>
      <c r="Q369" s="163"/>
      <c r="R369" s="11"/>
      <c r="AC369"/>
      <c r="AD369" s="41" t="e">
        <f>#REF!</f>
        <v>#REF!</v>
      </c>
      <c r="AE369" s="41" t="e">
        <f>#REF!</f>
        <v>#REF!</v>
      </c>
      <c r="AF369" s="41" t="e">
        <f>#REF!</f>
        <v>#REF!</v>
      </c>
      <c r="AG369" s="41" t="e">
        <f>#REF!</f>
        <v>#REF!</v>
      </c>
      <c r="AH369" s="41" t="e">
        <f>#REF!</f>
        <v>#REF!</v>
      </c>
      <c r="AI369" s="41" t="e">
        <f>#REF!</f>
        <v>#REF!</v>
      </c>
      <c r="AJ369" s="41" t="e">
        <f>#REF!</f>
        <v>#REF!</v>
      </c>
      <c r="AK369" s="44" t="e">
        <f>#REF!</f>
        <v>#REF!</v>
      </c>
      <c r="AL369"/>
      <c r="AM369"/>
      <c r="AN369"/>
    </row>
    <row r="370" spans="2:40" s="18" customFormat="1" ht="30" customHeight="1" x14ac:dyDescent="0.4">
      <c r="B370" s="11"/>
      <c r="D370" s="109"/>
      <c r="E370" s="110"/>
      <c r="F370" s="166"/>
      <c r="G370" s="131"/>
      <c r="H370" s="121"/>
      <c r="I370" s="134"/>
      <c r="J370" s="124" t="str" cm="1">
        <f t="array" ref="J370">IF(($F370="Market Rate"),"N/A",
IF(OR($E370&lt;0,$E370=""),"",
IF($E370&lt;7,
IF($F370="50% AMI",INDEX($J$35:$J$41,$E370+1,1),
IF($F370="60% AMI",INDEX($O$35:$O$41,$E370+1,1),"")),
IF($F370="50% AMI",$J$40*(($E370-6)*0.15+1),IF($F370="60% AMI",$O$40*(($E370-5)*0.15+1),"")))))</f>
        <v/>
      </c>
      <c r="K370" s="111">
        <f t="shared" si="55"/>
        <v>0</v>
      </c>
      <c r="L370" s="125" t="str" cm="1">
        <f t="array" ref="L370">IF(($F370="Market Rate"),"N/A",
IF(OR($E370&lt;0,$E370=""),"",
IF($E370&lt;7,
IF($F370="50% AMI",INDEX($K$35:$K$41,$E370+1,1),
IF($F370="60% AMI",INDEX($P$35:$P$41,$E370+1,1),"")),
IF($F370="50% AMI",$K$40*(($E370-6)*0.15+1),IF($F370="60% AMI",$P$40*(($E370-5)*0.15+1),"")))))</f>
        <v/>
      </c>
      <c r="M370" s="70"/>
      <c r="N370" s="70"/>
      <c r="O370" s="70"/>
      <c r="P370" s="70"/>
      <c r="Q370" s="163"/>
      <c r="R370" s="11"/>
      <c r="AC370"/>
      <c r="AD370" s="41" t="e">
        <f>#REF!</f>
        <v>#REF!</v>
      </c>
      <c r="AE370" s="41" t="e">
        <f>#REF!</f>
        <v>#REF!</v>
      </c>
      <c r="AF370" s="41" t="e">
        <f>#REF!</f>
        <v>#REF!</v>
      </c>
      <c r="AG370" s="41" t="e">
        <f>#REF!</f>
        <v>#REF!</v>
      </c>
      <c r="AH370" s="41" t="e">
        <f>#REF!</f>
        <v>#REF!</v>
      </c>
      <c r="AI370" s="41" t="e">
        <f>#REF!</f>
        <v>#REF!</v>
      </c>
      <c r="AJ370" s="41" t="e">
        <f>#REF!</f>
        <v>#REF!</v>
      </c>
      <c r="AK370" s="44" t="e">
        <f>#REF!</f>
        <v>#REF!</v>
      </c>
      <c r="AL370"/>
      <c r="AM370"/>
      <c r="AN370"/>
    </row>
    <row r="371" spans="2:40" s="18" customFormat="1" ht="30" customHeight="1" x14ac:dyDescent="0.4">
      <c r="B371" s="11"/>
      <c r="D371" s="109"/>
      <c r="E371" s="110"/>
      <c r="F371" s="166"/>
      <c r="G371" s="131"/>
      <c r="H371" s="121"/>
      <c r="I371" s="134"/>
      <c r="J371" s="124" t="str" cm="1">
        <f t="array" ref="J371">IF(($F371="Market Rate"),"N/A",
IF(OR($E371&lt;0,$E371=""),"",
IF($E371&lt;7,
IF($F371="50% AMI",INDEX($J$35:$J$41,$E371+1,1),
IF($F371="60% AMI",INDEX($O$35:$O$41,$E371+1,1),"")),
IF($F371="50% AMI",$J$40*(($E371-6)*0.15+1),IF($F371="60% AMI",$O$40*(($E371-5)*0.15+1),"")))))</f>
        <v/>
      </c>
      <c r="K371" s="111">
        <f t="shared" si="55"/>
        <v>0</v>
      </c>
      <c r="L371" s="125" t="str" cm="1">
        <f t="array" ref="L371">IF(($F371="Market Rate"),"N/A",
IF(OR($E371&lt;0,$E371=""),"",
IF($E371&lt;7,
IF($F371="50% AMI",INDEX($K$35:$K$41,$E371+1,1),
IF($F371="60% AMI",INDEX($P$35:$P$41,$E371+1,1),"")),
IF($F371="50% AMI",$K$40*(($E371-6)*0.15+1),IF($F371="60% AMI",$P$40*(($E371-5)*0.15+1),"")))))</f>
        <v/>
      </c>
      <c r="M371" s="70"/>
      <c r="N371" s="70"/>
      <c r="O371" s="70"/>
      <c r="P371" s="70"/>
      <c r="Q371" s="163"/>
      <c r="R371" s="11"/>
      <c r="AC371"/>
      <c r="AD371" s="41" t="e">
        <f>#REF!</f>
        <v>#REF!</v>
      </c>
      <c r="AE371" s="41" t="e">
        <f>#REF!</f>
        <v>#REF!</v>
      </c>
      <c r="AF371" s="41" t="e">
        <f>#REF!</f>
        <v>#REF!</v>
      </c>
      <c r="AG371" s="41" t="e">
        <f>#REF!</f>
        <v>#REF!</v>
      </c>
      <c r="AH371" s="41" t="e">
        <f>#REF!</f>
        <v>#REF!</v>
      </c>
      <c r="AI371" s="41" t="e">
        <f>#REF!</f>
        <v>#REF!</v>
      </c>
      <c r="AJ371" s="41" t="e">
        <f>#REF!</f>
        <v>#REF!</v>
      </c>
      <c r="AK371" s="44" t="e">
        <f>#REF!</f>
        <v>#REF!</v>
      </c>
      <c r="AL371"/>
      <c r="AM371"/>
      <c r="AN371"/>
    </row>
    <row r="372" spans="2:40" s="18" customFormat="1" ht="30" customHeight="1" x14ac:dyDescent="0.4">
      <c r="B372" s="11"/>
      <c r="D372" s="109"/>
      <c r="E372" s="110"/>
      <c r="F372" s="166"/>
      <c r="G372" s="131"/>
      <c r="H372" s="121"/>
      <c r="I372" s="134"/>
      <c r="J372" s="124" t="str" cm="1">
        <f t="array" ref="J372">IF(($F372="Market Rate"),"N/A",
IF(OR($E372&lt;0,$E372=""),"",
IF($E372&lt;7,
IF($F372="50% AMI",INDEX($J$35:$J$41,$E372+1,1),
IF($F372="60% AMI",INDEX($O$35:$O$41,$E372+1,1),"")),
IF($F372="50% AMI",$J$40*(($E372-6)*0.15+1),IF($F372="60% AMI",$O$40*(($E372-5)*0.15+1),"")))))</f>
        <v/>
      </c>
      <c r="K372" s="111">
        <f t="shared" si="55"/>
        <v>0</v>
      </c>
      <c r="L372" s="125" t="str" cm="1">
        <f t="array" ref="L372">IF(($F372="Market Rate"),"N/A",
IF(OR($E372&lt;0,$E372=""),"",
IF($E372&lt;7,
IF($F372="50% AMI",INDEX($K$35:$K$41,$E372+1,1),
IF($F372="60% AMI",INDEX($P$35:$P$41,$E372+1,1),"")),
IF($F372="50% AMI",$K$40*(($E372-6)*0.15+1),IF($F372="60% AMI",$P$40*(($E372-5)*0.15+1),"")))))</f>
        <v/>
      </c>
      <c r="M372" s="70"/>
      <c r="N372" s="70"/>
      <c r="O372" s="70"/>
      <c r="P372" s="70"/>
      <c r="Q372" s="163"/>
      <c r="R372" s="11"/>
      <c r="AC372"/>
      <c r="AD372" s="41" t="e">
        <f>#REF!</f>
        <v>#REF!</v>
      </c>
      <c r="AE372" s="41" t="e">
        <f>#REF!</f>
        <v>#REF!</v>
      </c>
      <c r="AF372" s="41" t="e">
        <f>#REF!</f>
        <v>#REF!</v>
      </c>
      <c r="AG372" s="41" t="e">
        <f>#REF!</f>
        <v>#REF!</v>
      </c>
      <c r="AH372" s="41" t="e">
        <f>#REF!</f>
        <v>#REF!</v>
      </c>
      <c r="AI372" s="41" t="e">
        <f>#REF!</f>
        <v>#REF!</v>
      </c>
      <c r="AJ372" s="41" t="e">
        <f>#REF!</f>
        <v>#REF!</v>
      </c>
      <c r="AK372" s="44" t="e">
        <f>#REF!</f>
        <v>#REF!</v>
      </c>
      <c r="AL372"/>
      <c r="AM372"/>
      <c r="AN372"/>
    </row>
    <row r="373" spans="2:40" s="18" customFormat="1" ht="30" customHeight="1" x14ac:dyDescent="0.4">
      <c r="B373" s="11"/>
      <c r="D373" s="109"/>
      <c r="E373" s="110"/>
      <c r="F373" s="166"/>
      <c r="G373" s="131"/>
      <c r="H373" s="121"/>
      <c r="I373" s="134"/>
      <c r="J373" s="124" t="str" cm="1">
        <f t="array" ref="J373">IF(($F373="Market Rate"),"N/A",
IF(OR($E373&lt;0,$E373=""),"",
IF($E373&lt;7,
IF($F373="50% AMI",INDEX($J$35:$J$41,$E373+1,1),
IF($F373="60% AMI",INDEX($O$35:$O$41,$E373+1,1),"")),
IF($F373="50% AMI",$J$40*(($E373-6)*0.15+1),IF($F373="60% AMI",$O$40*(($E373-5)*0.15+1),"")))))</f>
        <v/>
      </c>
      <c r="K373" s="111">
        <f t="shared" si="55"/>
        <v>0</v>
      </c>
      <c r="L373" s="125" t="str" cm="1">
        <f t="array" ref="L373">IF(($F373="Market Rate"),"N/A",
IF(OR($E373&lt;0,$E373=""),"",
IF($E373&lt;7,
IF($F373="50% AMI",INDEX($K$35:$K$41,$E373+1,1),
IF($F373="60% AMI",INDEX($P$35:$P$41,$E373+1,1),"")),
IF($F373="50% AMI",$K$40*(($E373-6)*0.15+1),IF($F373="60% AMI",$P$40*(($E373-5)*0.15+1),"")))))</f>
        <v/>
      </c>
      <c r="M373" s="70"/>
      <c r="N373" s="70"/>
      <c r="O373" s="70"/>
      <c r="P373" s="70"/>
      <c r="Q373" s="163"/>
      <c r="R373" s="11"/>
      <c r="AC373"/>
      <c r="AD373" s="41" t="e">
        <f>#REF!</f>
        <v>#REF!</v>
      </c>
      <c r="AE373" s="41" t="e">
        <f>#REF!</f>
        <v>#REF!</v>
      </c>
      <c r="AF373" s="41" t="e">
        <f>#REF!</f>
        <v>#REF!</v>
      </c>
      <c r="AG373" s="41" t="e">
        <f>#REF!</f>
        <v>#REF!</v>
      </c>
      <c r="AH373" s="41" t="e">
        <f>#REF!</f>
        <v>#REF!</v>
      </c>
      <c r="AI373" s="41" t="e">
        <f>#REF!</f>
        <v>#REF!</v>
      </c>
      <c r="AJ373" s="41" t="e">
        <f>#REF!</f>
        <v>#REF!</v>
      </c>
      <c r="AK373" s="44" t="e">
        <f>#REF!</f>
        <v>#REF!</v>
      </c>
      <c r="AL373"/>
      <c r="AM373"/>
      <c r="AN373"/>
    </row>
    <row r="374" spans="2:40" s="18" customFormat="1" ht="30" customHeight="1" x14ac:dyDescent="0.4">
      <c r="B374" s="11"/>
      <c r="D374" s="109"/>
      <c r="E374" s="110"/>
      <c r="F374" s="166"/>
      <c r="G374" s="131"/>
      <c r="H374" s="121"/>
      <c r="I374" s="134"/>
      <c r="J374" s="124" t="str" cm="1">
        <f t="array" ref="J374">IF(($F374="Market Rate"),"N/A",
IF(OR($E374&lt;0,$E374=""),"",
IF($E374&lt;7,
IF($F374="50% AMI",INDEX($J$35:$J$41,$E374+1,1),
IF($F374="60% AMI",INDEX($O$35:$O$41,$E374+1,1),"")),
IF($F374="50% AMI",$J$40*(($E374-6)*0.15+1),IF($F374="60% AMI",$O$40*(($E374-5)*0.15+1),"")))))</f>
        <v/>
      </c>
      <c r="K374" s="111">
        <f t="shared" si="55"/>
        <v>0</v>
      </c>
      <c r="L374" s="125" t="str" cm="1">
        <f t="array" ref="L374">IF(($F374="Market Rate"),"N/A",
IF(OR($E374&lt;0,$E374=""),"",
IF($E374&lt;7,
IF($F374="50% AMI",INDEX($K$35:$K$41,$E374+1,1),
IF($F374="60% AMI",INDEX($P$35:$P$41,$E374+1,1),"")),
IF($F374="50% AMI",$K$40*(($E374-6)*0.15+1),IF($F374="60% AMI",$P$40*(($E374-5)*0.15+1),"")))))</f>
        <v/>
      </c>
      <c r="M374" s="70"/>
      <c r="N374" s="70"/>
      <c r="O374" s="70"/>
      <c r="P374" s="70"/>
      <c r="Q374" s="163"/>
      <c r="R374" s="11"/>
      <c r="AC374"/>
      <c r="AD374" s="41" t="e">
        <f>#REF!</f>
        <v>#REF!</v>
      </c>
      <c r="AE374" s="41" t="e">
        <f>#REF!</f>
        <v>#REF!</v>
      </c>
      <c r="AF374" s="41" t="e">
        <f>#REF!</f>
        <v>#REF!</v>
      </c>
      <c r="AG374" s="41" t="e">
        <f>#REF!</f>
        <v>#REF!</v>
      </c>
      <c r="AH374" s="41" t="e">
        <f>#REF!</f>
        <v>#REF!</v>
      </c>
      <c r="AI374" s="41" t="e">
        <f>#REF!</f>
        <v>#REF!</v>
      </c>
      <c r="AJ374" s="41" t="e">
        <f>#REF!</f>
        <v>#REF!</v>
      </c>
      <c r="AK374" s="44" t="e">
        <f>#REF!</f>
        <v>#REF!</v>
      </c>
      <c r="AL374"/>
      <c r="AM374"/>
      <c r="AN374"/>
    </row>
    <row r="375" spans="2:40" s="18" customFormat="1" ht="30" customHeight="1" x14ac:dyDescent="0.4">
      <c r="B375" s="11"/>
      <c r="D375" s="109"/>
      <c r="E375" s="110"/>
      <c r="F375" s="166"/>
      <c r="G375" s="131"/>
      <c r="H375" s="121"/>
      <c r="I375" s="134"/>
      <c r="J375" s="124" t="str" cm="1">
        <f t="array" ref="J375">IF(($F375="Market Rate"),"N/A",
IF(OR($E375&lt;0,$E375=""),"",
IF($E375&lt;7,
IF($F375="50% AMI",INDEX($J$35:$J$41,$E375+1,1),
IF($F375="60% AMI",INDEX($O$35:$O$41,$E375+1,1),"")),
IF($F375="50% AMI",$J$40*(($E375-6)*0.15+1),IF($F375="60% AMI",$O$40*(($E375-5)*0.15+1),"")))))</f>
        <v/>
      </c>
      <c r="K375" s="111">
        <f t="shared" si="55"/>
        <v>0</v>
      </c>
      <c r="L375" s="125" t="str" cm="1">
        <f t="array" ref="L375">IF(($F375="Market Rate"),"N/A",
IF(OR($E375&lt;0,$E375=""),"",
IF($E375&lt;7,
IF($F375="50% AMI",INDEX($K$35:$K$41,$E375+1,1),
IF($F375="60% AMI",INDEX($P$35:$P$41,$E375+1,1),"")),
IF($F375="50% AMI",$K$40*(($E375-6)*0.15+1),IF($F375="60% AMI",$P$40*(($E375-5)*0.15+1),"")))))</f>
        <v/>
      </c>
      <c r="M375" s="70"/>
      <c r="N375" s="70"/>
      <c r="O375" s="70"/>
      <c r="P375" s="70"/>
      <c r="Q375" s="163"/>
      <c r="R375" s="11"/>
      <c r="AC375"/>
      <c r="AD375" s="41" t="e">
        <f>#REF!</f>
        <v>#REF!</v>
      </c>
      <c r="AE375" s="41" t="e">
        <f>#REF!</f>
        <v>#REF!</v>
      </c>
      <c r="AF375" s="41" t="e">
        <f>#REF!</f>
        <v>#REF!</v>
      </c>
      <c r="AG375" s="41" t="e">
        <f>#REF!</f>
        <v>#REF!</v>
      </c>
      <c r="AH375" s="41" t="e">
        <f>#REF!</f>
        <v>#REF!</v>
      </c>
      <c r="AI375" s="41" t="e">
        <f>#REF!</f>
        <v>#REF!</v>
      </c>
      <c r="AJ375" s="41" t="e">
        <f>#REF!</f>
        <v>#REF!</v>
      </c>
      <c r="AK375" s="44" t="e">
        <f>#REF!</f>
        <v>#REF!</v>
      </c>
      <c r="AL375"/>
      <c r="AM375"/>
      <c r="AN375"/>
    </row>
    <row r="376" spans="2:40" s="18" customFormat="1" ht="30" customHeight="1" x14ac:dyDescent="0.4">
      <c r="B376" s="11"/>
      <c r="D376" s="109"/>
      <c r="E376" s="110"/>
      <c r="F376" s="166"/>
      <c r="G376" s="131"/>
      <c r="H376" s="121"/>
      <c r="I376" s="134"/>
      <c r="J376" s="124" t="str" cm="1">
        <f t="array" ref="J376">IF(($F376="Market Rate"),"N/A",
IF(OR($E376&lt;0,$E376=""),"",
IF($E376&lt;7,
IF($F376="50% AMI",INDEX($J$35:$J$41,$E376+1,1),
IF($F376="60% AMI",INDEX($O$35:$O$41,$E376+1,1),"")),
IF($F376="50% AMI",$J$40*(($E376-6)*0.15+1),IF($F376="60% AMI",$O$40*(($E376-5)*0.15+1),"")))))</f>
        <v/>
      </c>
      <c r="K376" s="111">
        <f t="shared" si="55"/>
        <v>0</v>
      </c>
      <c r="L376" s="125" t="str" cm="1">
        <f t="array" ref="L376">IF(($F376="Market Rate"),"N/A",
IF(OR($E376&lt;0,$E376=""),"",
IF($E376&lt;7,
IF($F376="50% AMI",INDEX($K$35:$K$41,$E376+1,1),
IF($F376="60% AMI",INDEX($P$35:$P$41,$E376+1,1),"")),
IF($F376="50% AMI",$K$40*(($E376-6)*0.15+1),IF($F376="60% AMI",$P$40*(($E376-5)*0.15+1),"")))))</f>
        <v/>
      </c>
      <c r="M376" s="70"/>
      <c r="N376" s="70"/>
      <c r="O376" s="70"/>
      <c r="P376" s="70"/>
      <c r="Q376" s="163"/>
      <c r="R376" s="11"/>
      <c r="AC376"/>
      <c r="AD376" s="41" t="e">
        <f>#REF!</f>
        <v>#REF!</v>
      </c>
      <c r="AE376" s="41" t="e">
        <f>#REF!</f>
        <v>#REF!</v>
      </c>
      <c r="AF376" s="41" t="e">
        <f>#REF!</f>
        <v>#REF!</v>
      </c>
      <c r="AG376" s="41" t="e">
        <f>#REF!</f>
        <v>#REF!</v>
      </c>
      <c r="AH376" s="41" t="e">
        <f>#REF!</f>
        <v>#REF!</v>
      </c>
      <c r="AI376" s="41" t="e">
        <f>#REF!</f>
        <v>#REF!</v>
      </c>
      <c r="AJ376" s="41" t="e">
        <f>#REF!</f>
        <v>#REF!</v>
      </c>
      <c r="AK376" s="44" t="e">
        <f>#REF!</f>
        <v>#REF!</v>
      </c>
      <c r="AL376"/>
      <c r="AM376"/>
      <c r="AN376"/>
    </row>
    <row r="377" spans="2:40" s="18" customFormat="1" ht="30" customHeight="1" x14ac:dyDescent="0.4">
      <c r="B377" s="11"/>
      <c r="D377" s="109"/>
      <c r="E377" s="110"/>
      <c r="F377" s="166"/>
      <c r="G377" s="131"/>
      <c r="H377" s="121"/>
      <c r="I377" s="134"/>
      <c r="J377" s="124" t="str" cm="1">
        <f t="array" ref="J377">IF(($F377="Market Rate"),"N/A",
IF(OR($E377&lt;0,$E377=""),"",
IF($E377&lt;7,
IF($F377="50% AMI",INDEX($J$35:$J$41,$E377+1,1),
IF($F377="60% AMI",INDEX($O$35:$O$41,$E377+1,1),"")),
IF($F377="50% AMI",$J$40*(($E377-6)*0.15+1),IF($F377="60% AMI",$O$40*(($E377-5)*0.15+1),"")))))</f>
        <v/>
      </c>
      <c r="K377" s="111">
        <f t="shared" si="55"/>
        <v>0</v>
      </c>
      <c r="L377" s="125" t="str" cm="1">
        <f t="array" ref="L377">IF(($F377="Market Rate"),"N/A",
IF(OR($E377&lt;0,$E377=""),"",
IF($E377&lt;7,
IF($F377="50% AMI",INDEX($K$35:$K$41,$E377+1,1),
IF($F377="60% AMI",INDEX($P$35:$P$41,$E377+1,1),"")),
IF($F377="50% AMI",$K$40*(($E377-6)*0.15+1),IF($F377="60% AMI",$P$40*(($E377-5)*0.15+1),"")))))</f>
        <v/>
      </c>
      <c r="M377" s="70"/>
      <c r="N377" s="70"/>
      <c r="O377" s="70"/>
      <c r="P377" s="70"/>
      <c r="Q377" s="163"/>
      <c r="R377" s="11"/>
      <c r="AC377"/>
      <c r="AD377" s="41" t="e">
        <f>#REF!</f>
        <v>#REF!</v>
      </c>
      <c r="AE377" s="41" t="e">
        <f>#REF!</f>
        <v>#REF!</v>
      </c>
      <c r="AF377" s="41" t="e">
        <f>#REF!</f>
        <v>#REF!</v>
      </c>
      <c r="AG377" s="41" t="e">
        <f>#REF!</f>
        <v>#REF!</v>
      </c>
      <c r="AH377" s="41" t="e">
        <f>#REF!</f>
        <v>#REF!</v>
      </c>
      <c r="AI377" s="41" t="e">
        <f>#REF!</f>
        <v>#REF!</v>
      </c>
      <c r="AJ377" s="41" t="e">
        <f>#REF!</f>
        <v>#REF!</v>
      </c>
      <c r="AK377" s="44" t="e">
        <f>#REF!</f>
        <v>#REF!</v>
      </c>
      <c r="AL377"/>
      <c r="AM377"/>
      <c r="AN377"/>
    </row>
    <row r="378" spans="2:40" s="18" customFormat="1" ht="30" customHeight="1" x14ac:dyDescent="0.4">
      <c r="B378" s="11"/>
      <c r="D378" s="109"/>
      <c r="E378" s="110"/>
      <c r="F378" s="166"/>
      <c r="G378" s="131"/>
      <c r="H378" s="121"/>
      <c r="I378" s="134"/>
      <c r="J378" s="124" t="str" cm="1">
        <f t="array" ref="J378">IF(($F378="Market Rate"),"N/A",
IF(OR($E378&lt;0,$E378=""),"",
IF($E378&lt;7,
IF($F378="50% AMI",INDEX($J$35:$J$41,$E378+1,1),
IF($F378="60% AMI",INDEX($O$35:$O$41,$E378+1,1),"")),
IF($F378="50% AMI",$J$40*(($E378-6)*0.15+1),IF($F378="60% AMI",$O$40*(($E378-5)*0.15+1),"")))))</f>
        <v/>
      </c>
      <c r="K378" s="111">
        <f t="shared" si="55"/>
        <v>0</v>
      </c>
      <c r="L378" s="125" t="str" cm="1">
        <f t="array" ref="L378">IF(($F378="Market Rate"),"N/A",
IF(OR($E378&lt;0,$E378=""),"",
IF($E378&lt;7,
IF($F378="50% AMI",INDEX($K$35:$K$41,$E378+1,1),
IF($F378="60% AMI",INDEX($P$35:$P$41,$E378+1,1),"")),
IF($F378="50% AMI",$K$40*(($E378-6)*0.15+1),IF($F378="60% AMI",$P$40*(($E378-5)*0.15+1),"")))))</f>
        <v/>
      </c>
      <c r="M378" s="70"/>
      <c r="N378" s="70"/>
      <c r="O378" s="70"/>
      <c r="P378" s="70"/>
      <c r="Q378" s="163"/>
      <c r="R378" s="11"/>
      <c r="AC378"/>
      <c r="AD378" s="41" t="e">
        <f>#REF!</f>
        <v>#REF!</v>
      </c>
      <c r="AE378" s="41" t="e">
        <f>#REF!</f>
        <v>#REF!</v>
      </c>
      <c r="AF378" s="41" t="e">
        <f>#REF!</f>
        <v>#REF!</v>
      </c>
      <c r="AG378" s="41" t="e">
        <f>#REF!</f>
        <v>#REF!</v>
      </c>
      <c r="AH378" s="41" t="e">
        <f>#REF!</f>
        <v>#REF!</v>
      </c>
      <c r="AI378" s="41" t="e">
        <f>#REF!</f>
        <v>#REF!</v>
      </c>
      <c r="AJ378" s="41" t="e">
        <f>#REF!</f>
        <v>#REF!</v>
      </c>
      <c r="AK378" s="44" t="e">
        <f>#REF!</f>
        <v>#REF!</v>
      </c>
      <c r="AL378"/>
      <c r="AM378"/>
      <c r="AN378"/>
    </row>
    <row r="379" spans="2:40" s="18" customFormat="1" ht="30" customHeight="1" x14ac:dyDescent="0.4">
      <c r="B379" s="11"/>
      <c r="D379" s="109"/>
      <c r="E379" s="110"/>
      <c r="F379" s="166"/>
      <c r="G379" s="131"/>
      <c r="H379" s="121"/>
      <c r="I379" s="134"/>
      <c r="J379" s="124" t="str" cm="1">
        <f t="array" ref="J379">IF(($F379="Market Rate"),"N/A",
IF(OR($E379&lt;0,$E379=""),"",
IF($E379&lt;7,
IF($F379="50% AMI",INDEX($J$35:$J$41,$E379+1,1),
IF($F379="60% AMI",INDEX($O$35:$O$41,$E379+1,1),"")),
IF($F379="50% AMI",$J$40*(($E379-6)*0.15+1),IF($F379="60% AMI",$O$40*(($E379-5)*0.15+1),"")))))</f>
        <v/>
      </c>
      <c r="K379" s="111">
        <f t="shared" si="55"/>
        <v>0</v>
      </c>
      <c r="L379" s="125" t="str" cm="1">
        <f t="array" ref="L379">IF(($F379="Market Rate"),"N/A",
IF(OR($E379&lt;0,$E379=""),"",
IF($E379&lt;7,
IF($F379="50% AMI",INDEX($K$35:$K$41,$E379+1,1),
IF($F379="60% AMI",INDEX($P$35:$P$41,$E379+1,1),"")),
IF($F379="50% AMI",$K$40*(($E379-6)*0.15+1),IF($F379="60% AMI",$P$40*(($E379-5)*0.15+1),"")))))</f>
        <v/>
      </c>
      <c r="M379" s="70"/>
      <c r="N379" s="70"/>
      <c r="O379" s="70"/>
      <c r="P379" s="70"/>
      <c r="Q379" s="163"/>
      <c r="R379" s="11"/>
      <c r="AC379"/>
      <c r="AD379" s="41" t="e">
        <f>#REF!</f>
        <v>#REF!</v>
      </c>
      <c r="AE379" s="41" t="e">
        <f>#REF!</f>
        <v>#REF!</v>
      </c>
      <c r="AF379" s="41" t="e">
        <f>#REF!</f>
        <v>#REF!</v>
      </c>
      <c r="AG379" s="41" t="e">
        <f>#REF!</f>
        <v>#REF!</v>
      </c>
      <c r="AH379" s="41" t="e">
        <f>#REF!</f>
        <v>#REF!</v>
      </c>
      <c r="AI379" s="41" t="e">
        <f>#REF!</f>
        <v>#REF!</v>
      </c>
      <c r="AJ379" s="41" t="e">
        <f>#REF!</f>
        <v>#REF!</v>
      </c>
      <c r="AK379" s="44" t="e">
        <f>#REF!</f>
        <v>#REF!</v>
      </c>
      <c r="AL379"/>
      <c r="AM379"/>
      <c r="AN379"/>
    </row>
    <row r="380" spans="2:40" s="18" customFormat="1" ht="30" customHeight="1" x14ac:dyDescent="0.4">
      <c r="B380" s="11"/>
      <c r="D380" s="109"/>
      <c r="E380" s="110"/>
      <c r="F380" s="166"/>
      <c r="G380" s="131"/>
      <c r="H380" s="121"/>
      <c r="I380" s="134"/>
      <c r="J380" s="124" t="str" cm="1">
        <f t="array" ref="J380">IF(($F380="Market Rate"),"N/A",
IF(OR($E380&lt;0,$E380=""),"",
IF($E380&lt;7,
IF($F380="50% AMI",INDEX($J$35:$J$41,$E380+1,1),
IF($F380="60% AMI",INDEX($O$35:$O$41,$E380+1,1),"")),
IF($F380="50% AMI",$J$40*(($E380-6)*0.15+1),IF($F380="60% AMI",$O$40*(($E380-5)*0.15+1),"")))))</f>
        <v/>
      </c>
      <c r="K380" s="111">
        <f t="shared" si="55"/>
        <v>0</v>
      </c>
      <c r="L380" s="125" t="str" cm="1">
        <f t="array" ref="L380">IF(($F380="Market Rate"),"N/A",
IF(OR($E380&lt;0,$E380=""),"",
IF($E380&lt;7,
IF($F380="50% AMI",INDEX($K$35:$K$41,$E380+1,1),
IF($F380="60% AMI",INDEX($P$35:$P$41,$E380+1,1),"")),
IF($F380="50% AMI",$K$40*(($E380-6)*0.15+1),IF($F380="60% AMI",$P$40*(($E380-5)*0.15+1),"")))))</f>
        <v/>
      </c>
      <c r="M380" s="70"/>
      <c r="N380" s="70"/>
      <c r="O380" s="70"/>
      <c r="P380" s="70"/>
      <c r="Q380" s="163"/>
      <c r="R380" s="11"/>
      <c r="AC380"/>
      <c r="AD380" s="41" t="e">
        <f>#REF!</f>
        <v>#REF!</v>
      </c>
      <c r="AE380" s="41" t="e">
        <f>#REF!</f>
        <v>#REF!</v>
      </c>
      <c r="AF380" s="41" t="e">
        <f>#REF!</f>
        <v>#REF!</v>
      </c>
      <c r="AG380" s="41" t="e">
        <f>#REF!</f>
        <v>#REF!</v>
      </c>
      <c r="AH380" s="41" t="e">
        <f>#REF!</f>
        <v>#REF!</v>
      </c>
      <c r="AI380" s="41" t="e">
        <f>#REF!</f>
        <v>#REF!</v>
      </c>
      <c r="AJ380" s="41" t="e">
        <f>#REF!</f>
        <v>#REF!</v>
      </c>
      <c r="AK380" s="44" t="e">
        <f>#REF!</f>
        <v>#REF!</v>
      </c>
      <c r="AL380"/>
      <c r="AM380"/>
      <c r="AN380"/>
    </row>
    <row r="381" spans="2:40" s="18" customFormat="1" ht="30" customHeight="1" x14ac:dyDescent="0.4">
      <c r="B381" s="11"/>
      <c r="D381" s="109"/>
      <c r="E381" s="110"/>
      <c r="F381" s="166"/>
      <c r="G381" s="131"/>
      <c r="H381" s="121"/>
      <c r="I381" s="134"/>
      <c r="J381" s="124" t="str" cm="1">
        <f t="array" ref="J381">IF(($F381="Market Rate"),"N/A",
IF(OR($E381&lt;0,$E381=""),"",
IF($E381&lt;7,
IF($F381="50% AMI",INDEX($J$35:$J$41,$E381+1,1),
IF($F381="60% AMI",INDEX($O$35:$O$41,$E381+1,1),"")),
IF($F381="50% AMI",$J$40*(($E381-6)*0.15+1),IF($F381="60% AMI",$O$40*(($E381-5)*0.15+1),"")))))</f>
        <v/>
      </c>
      <c r="K381" s="111">
        <f t="shared" si="55"/>
        <v>0</v>
      </c>
      <c r="L381" s="125" t="str" cm="1">
        <f t="array" ref="L381">IF(($F381="Market Rate"),"N/A",
IF(OR($E381&lt;0,$E381=""),"",
IF($E381&lt;7,
IF($F381="50% AMI",INDEX($K$35:$K$41,$E381+1,1),
IF($F381="60% AMI",INDEX($P$35:$P$41,$E381+1,1),"")),
IF($F381="50% AMI",$K$40*(($E381-6)*0.15+1),IF($F381="60% AMI",$P$40*(($E381-5)*0.15+1),"")))))</f>
        <v/>
      </c>
      <c r="M381" s="70"/>
      <c r="N381" s="70"/>
      <c r="O381" s="70"/>
      <c r="P381" s="70"/>
      <c r="Q381" s="163"/>
      <c r="R381" s="11"/>
      <c r="AC381"/>
      <c r="AD381" s="41" t="e">
        <f>#REF!</f>
        <v>#REF!</v>
      </c>
      <c r="AE381" s="41" t="e">
        <f>#REF!</f>
        <v>#REF!</v>
      </c>
      <c r="AF381" s="41" t="e">
        <f>#REF!</f>
        <v>#REF!</v>
      </c>
      <c r="AG381" s="41" t="e">
        <f>#REF!</f>
        <v>#REF!</v>
      </c>
      <c r="AH381" s="41" t="e">
        <f>#REF!</f>
        <v>#REF!</v>
      </c>
      <c r="AI381" s="41" t="e">
        <f>#REF!</f>
        <v>#REF!</v>
      </c>
      <c r="AJ381" s="41" t="e">
        <f>#REF!</f>
        <v>#REF!</v>
      </c>
      <c r="AK381" s="44" t="e">
        <f>#REF!</f>
        <v>#REF!</v>
      </c>
      <c r="AL381"/>
      <c r="AM381"/>
      <c r="AN381"/>
    </row>
    <row r="382" spans="2:40" s="18" customFormat="1" ht="30" customHeight="1" x14ac:dyDescent="0.4">
      <c r="B382" s="11"/>
      <c r="D382" s="109"/>
      <c r="E382" s="110"/>
      <c r="F382" s="166"/>
      <c r="G382" s="131"/>
      <c r="H382" s="121"/>
      <c r="I382" s="134"/>
      <c r="J382" s="124" t="str" cm="1">
        <f t="array" ref="J382">IF(($F382="Market Rate"),"N/A",
IF(OR($E382&lt;0,$E382=""),"",
IF($E382&lt;7,
IF($F382="50% AMI",INDEX($J$35:$J$41,$E382+1,1),
IF($F382="60% AMI",INDEX($O$35:$O$41,$E382+1,1),"")),
IF($F382="50% AMI",$J$40*(($E382-6)*0.15+1),IF($F382="60% AMI",$O$40*(($E382-5)*0.15+1),"")))))</f>
        <v/>
      </c>
      <c r="K382" s="111">
        <f t="shared" si="55"/>
        <v>0</v>
      </c>
      <c r="L382" s="125" t="str" cm="1">
        <f t="array" ref="L382">IF(($F382="Market Rate"),"N/A",
IF(OR($E382&lt;0,$E382=""),"",
IF($E382&lt;7,
IF($F382="50% AMI",INDEX($K$35:$K$41,$E382+1,1),
IF($F382="60% AMI",INDEX($P$35:$P$41,$E382+1,1),"")),
IF($F382="50% AMI",$K$40*(($E382-6)*0.15+1),IF($F382="60% AMI",$P$40*(($E382-5)*0.15+1),"")))))</f>
        <v/>
      </c>
      <c r="M382" s="70"/>
      <c r="N382" s="70"/>
      <c r="O382" s="70"/>
      <c r="P382" s="70"/>
      <c r="Q382" s="163"/>
      <c r="R382" s="11"/>
      <c r="AC382"/>
      <c r="AD382" s="41" t="e">
        <f>#REF!</f>
        <v>#REF!</v>
      </c>
      <c r="AE382" s="41" t="e">
        <f>#REF!</f>
        <v>#REF!</v>
      </c>
      <c r="AF382" s="41" t="e">
        <f>#REF!</f>
        <v>#REF!</v>
      </c>
      <c r="AG382" s="41" t="e">
        <f>#REF!</f>
        <v>#REF!</v>
      </c>
      <c r="AH382" s="41" t="e">
        <f>#REF!</f>
        <v>#REF!</v>
      </c>
      <c r="AI382" s="41" t="e">
        <f>#REF!</f>
        <v>#REF!</v>
      </c>
      <c r="AJ382" s="41" t="e">
        <f>#REF!</f>
        <v>#REF!</v>
      </c>
      <c r="AK382" s="44" t="e">
        <f>#REF!</f>
        <v>#REF!</v>
      </c>
      <c r="AL382"/>
      <c r="AM382"/>
      <c r="AN382"/>
    </row>
    <row r="383" spans="2:40" s="18" customFormat="1" ht="30" customHeight="1" x14ac:dyDescent="0.4">
      <c r="B383" s="11"/>
      <c r="D383" s="109"/>
      <c r="E383" s="110"/>
      <c r="F383" s="166"/>
      <c r="G383" s="131"/>
      <c r="H383" s="121"/>
      <c r="I383" s="134"/>
      <c r="J383" s="124" t="str" cm="1">
        <f t="array" ref="J383">IF(($F383="Market Rate"),"N/A",
IF(OR($E383&lt;0,$E383=""),"",
IF($E383&lt;7,
IF($F383="50% AMI",INDEX($J$35:$J$41,$E383+1,1),
IF($F383="60% AMI",INDEX($O$35:$O$41,$E383+1,1),"")),
IF($F383="50% AMI",$J$40*(($E383-6)*0.15+1),IF($F383="60% AMI",$O$40*(($E383-5)*0.15+1),"")))))</f>
        <v/>
      </c>
      <c r="K383" s="111">
        <f t="shared" si="55"/>
        <v>0</v>
      </c>
      <c r="L383" s="125" t="str" cm="1">
        <f t="array" ref="L383">IF(($F383="Market Rate"),"N/A",
IF(OR($E383&lt;0,$E383=""),"",
IF($E383&lt;7,
IF($F383="50% AMI",INDEX($K$35:$K$41,$E383+1,1),
IF($F383="60% AMI",INDEX($P$35:$P$41,$E383+1,1),"")),
IF($F383="50% AMI",$K$40*(($E383-6)*0.15+1),IF($F383="60% AMI",$P$40*(($E383-5)*0.15+1),"")))))</f>
        <v/>
      </c>
      <c r="M383" s="70"/>
      <c r="N383" s="70"/>
      <c r="O383" s="70"/>
      <c r="P383" s="70"/>
      <c r="Q383" s="163"/>
      <c r="R383" s="11"/>
      <c r="AC383"/>
      <c r="AD383" s="41" t="e">
        <f>#REF!</f>
        <v>#REF!</v>
      </c>
      <c r="AE383" s="41" t="e">
        <f>#REF!</f>
        <v>#REF!</v>
      </c>
      <c r="AF383" s="41" t="e">
        <f>#REF!</f>
        <v>#REF!</v>
      </c>
      <c r="AG383" s="41" t="e">
        <f>#REF!</f>
        <v>#REF!</v>
      </c>
      <c r="AH383" s="41" t="e">
        <f>#REF!</f>
        <v>#REF!</v>
      </c>
      <c r="AI383" s="41" t="e">
        <f>#REF!</f>
        <v>#REF!</v>
      </c>
      <c r="AJ383" s="41" t="e">
        <f>#REF!</f>
        <v>#REF!</v>
      </c>
      <c r="AK383" s="44" t="e">
        <f>#REF!</f>
        <v>#REF!</v>
      </c>
      <c r="AL383"/>
      <c r="AM383"/>
      <c r="AN383"/>
    </row>
    <row r="384" spans="2:40" s="18" customFormat="1" ht="30" customHeight="1" x14ac:dyDescent="0.4">
      <c r="B384" s="11"/>
      <c r="D384" s="109"/>
      <c r="E384" s="110"/>
      <c r="F384" s="166"/>
      <c r="G384" s="131"/>
      <c r="H384" s="121"/>
      <c r="I384" s="134"/>
      <c r="J384" s="124" t="str" cm="1">
        <f t="array" ref="J384">IF(($F384="Market Rate"),"N/A",
IF(OR($E384&lt;0,$E384=""),"",
IF($E384&lt;7,
IF($F384="50% AMI",INDEX($J$35:$J$41,$E384+1,1),
IF($F384="60% AMI",INDEX($O$35:$O$41,$E384+1,1),"")),
IF($F384="50% AMI",$J$40*(($E384-6)*0.15+1),IF($F384="60% AMI",$O$40*(($E384-5)*0.15+1),"")))))</f>
        <v/>
      </c>
      <c r="K384" s="111">
        <f t="shared" si="55"/>
        <v>0</v>
      </c>
      <c r="L384" s="125" t="str" cm="1">
        <f t="array" ref="L384">IF(($F384="Market Rate"),"N/A",
IF(OR($E384&lt;0,$E384=""),"",
IF($E384&lt;7,
IF($F384="50% AMI",INDEX($K$35:$K$41,$E384+1,1),
IF($F384="60% AMI",INDEX($P$35:$P$41,$E384+1,1),"")),
IF($F384="50% AMI",$K$40*(($E384-6)*0.15+1),IF($F384="60% AMI",$P$40*(($E384-5)*0.15+1),"")))))</f>
        <v/>
      </c>
      <c r="M384" s="70"/>
      <c r="N384" s="70"/>
      <c r="O384" s="70"/>
      <c r="P384" s="70"/>
      <c r="Q384" s="163"/>
      <c r="R384" s="11"/>
      <c r="AC384"/>
      <c r="AD384" s="41" t="e">
        <f>#REF!</f>
        <v>#REF!</v>
      </c>
      <c r="AE384" s="41" t="e">
        <f>#REF!</f>
        <v>#REF!</v>
      </c>
      <c r="AF384" s="41" t="e">
        <f>#REF!</f>
        <v>#REF!</v>
      </c>
      <c r="AG384" s="41" t="e">
        <f>#REF!</f>
        <v>#REF!</v>
      </c>
      <c r="AH384" s="41" t="e">
        <f>#REF!</f>
        <v>#REF!</v>
      </c>
      <c r="AI384" s="41" t="e">
        <f>#REF!</f>
        <v>#REF!</v>
      </c>
      <c r="AJ384" s="41" t="e">
        <f>#REF!</f>
        <v>#REF!</v>
      </c>
      <c r="AK384" s="44" t="e">
        <f>#REF!</f>
        <v>#REF!</v>
      </c>
      <c r="AL384"/>
      <c r="AM384"/>
      <c r="AN384"/>
    </row>
    <row r="385" spans="2:40" s="18" customFormat="1" ht="30" customHeight="1" x14ac:dyDescent="0.4">
      <c r="B385" s="11"/>
      <c r="D385" s="109"/>
      <c r="E385" s="110"/>
      <c r="F385" s="166"/>
      <c r="G385" s="131"/>
      <c r="H385" s="121"/>
      <c r="I385" s="134"/>
      <c r="J385" s="124" t="str" cm="1">
        <f t="array" ref="J385">IF(($F385="Market Rate"),"N/A",
IF(OR($E385&lt;0,$E385=""),"",
IF($E385&lt;7,
IF($F385="50% AMI",INDEX($J$35:$J$41,$E385+1,1),
IF($F385="60% AMI",INDEX($O$35:$O$41,$E385+1,1),"")),
IF($F385="50% AMI",$J$40*(($E385-6)*0.15+1),IF($F385="60% AMI",$O$40*(($E385-5)*0.15+1),"")))))</f>
        <v/>
      </c>
      <c r="K385" s="111">
        <f t="shared" si="55"/>
        <v>0</v>
      </c>
      <c r="L385" s="125" t="str" cm="1">
        <f t="array" ref="L385">IF(($F385="Market Rate"),"N/A",
IF(OR($E385&lt;0,$E385=""),"",
IF($E385&lt;7,
IF($F385="50% AMI",INDEX($K$35:$K$41,$E385+1,1),
IF($F385="60% AMI",INDEX($P$35:$P$41,$E385+1,1),"")),
IF($F385="50% AMI",$K$40*(($E385-6)*0.15+1),IF($F385="60% AMI",$P$40*(($E385-5)*0.15+1),"")))))</f>
        <v/>
      </c>
      <c r="M385" s="70"/>
      <c r="N385" s="70"/>
      <c r="O385" s="70"/>
      <c r="P385" s="70"/>
      <c r="Q385" s="163"/>
      <c r="R385" s="11"/>
      <c r="AC385"/>
      <c r="AD385" s="41" t="e">
        <f>#REF!</f>
        <v>#REF!</v>
      </c>
      <c r="AE385" s="41" t="e">
        <f>#REF!</f>
        <v>#REF!</v>
      </c>
      <c r="AF385" s="41" t="e">
        <f>#REF!</f>
        <v>#REF!</v>
      </c>
      <c r="AG385" s="41" t="e">
        <f>#REF!</f>
        <v>#REF!</v>
      </c>
      <c r="AH385" s="41" t="e">
        <f>#REF!</f>
        <v>#REF!</v>
      </c>
      <c r="AI385" s="41" t="e">
        <f>#REF!</f>
        <v>#REF!</v>
      </c>
      <c r="AJ385" s="41" t="e">
        <f>#REF!</f>
        <v>#REF!</v>
      </c>
      <c r="AK385" s="44" t="e">
        <f>#REF!</f>
        <v>#REF!</v>
      </c>
      <c r="AL385"/>
      <c r="AM385"/>
      <c r="AN385"/>
    </row>
    <row r="386" spans="2:40" s="18" customFormat="1" ht="30" customHeight="1" x14ac:dyDescent="0.4">
      <c r="B386" s="11"/>
      <c r="D386" s="109"/>
      <c r="E386" s="110"/>
      <c r="F386" s="166"/>
      <c r="G386" s="131"/>
      <c r="H386" s="121"/>
      <c r="I386" s="134"/>
      <c r="J386" s="124" t="str" cm="1">
        <f t="array" ref="J386">IF(($F386="Market Rate"),"N/A",
IF(OR($E386&lt;0,$E386=""),"",
IF($E386&lt;7,
IF($F386="50% AMI",INDEX($J$35:$J$41,$E386+1,1),
IF($F386="60% AMI",INDEX($O$35:$O$41,$E386+1,1),"")),
IF($F386="50% AMI",$J$40*(($E386-6)*0.15+1),IF($F386="60% AMI",$O$40*(($E386-5)*0.15+1),"")))))</f>
        <v/>
      </c>
      <c r="K386" s="111">
        <f t="shared" ref="K386:K441" si="56">IF(OR($N386 = "N/A"),"N/A",SUM($I386:$J386))</f>
        <v>0</v>
      </c>
      <c r="L386" s="125" t="str" cm="1">
        <f t="array" ref="L386">IF(($F386="Market Rate"),"N/A",
IF(OR($E386&lt;0,$E386=""),"",
IF($E386&lt;7,
IF($F386="50% AMI",INDEX($K$35:$K$41,$E386+1,1),
IF($F386="60% AMI",INDEX($P$35:$P$41,$E386+1,1),"")),
IF($F386="50% AMI",$K$40*(($E386-6)*0.15+1),IF($F386="60% AMI",$P$40*(($E386-5)*0.15+1),"")))))</f>
        <v/>
      </c>
      <c r="M386" s="70"/>
      <c r="N386" s="70"/>
      <c r="O386" s="70"/>
      <c r="P386" s="70"/>
      <c r="Q386" s="163"/>
      <c r="R386" s="11"/>
      <c r="AC386"/>
      <c r="AD386" s="41" t="e">
        <f>#REF!</f>
        <v>#REF!</v>
      </c>
      <c r="AE386" s="41" t="e">
        <f>#REF!</f>
        <v>#REF!</v>
      </c>
      <c r="AF386" s="41" t="e">
        <f>#REF!</f>
        <v>#REF!</v>
      </c>
      <c r="AG386" s="41" t="e">
        <f>#REF!</f>
        <v>#REF!</v>
      </c>
      <c r="AH386" s="41" t="e">
        <f>#REF!</f>
        <v>#REF!</v>
      </c>
      <c r="AI386" s="41" t="e">
        <f>#REF!</f>
        <v>#REF!</v>
      </c>
      <c r="AJ386" s="41" t="e">
        <f>#REF!</f>
        <v>#REF!</v>
      </c>
      <c r="AK386" s="44" t="e">
        <f>#REF!</f>
        <v>#REF!</v>
      </c>
      <c r="AL386"/>
      <c r="AM386"/>
      <c r="AN386"/>
    </row>
    <row r="387" spans="2:40" s="18" customFormat="1" ht="30" customHeight="1" x14ac:dyDescent="0.4">
      <c r="B387" s="11"/>
      <c r="D387" s="109"/>
      <c r="E387" s="110"/>
      <c r="F387" s="166"/>
      <c r="G387" s="131"/>
      <c r="H387" s="121"/>
      <c r="I387" s="134"/>
      <c r="J387" s="124" t="str" cm="1">
        <f t="array" ref="J387">IF(($F387="Market Rate"),"N/A",
IF(OR($E387&lt;0,$E387=""),"",
IF($E387&lt;7,
IF($F387="50% AMI",INDEX($J$35:$J$41,$E387+1,1),
IF($F387="60% AMI",INDEX($O$35:$O$41,$E387+1,1),"")),
IF($F387="50% AMI",$J$40*(($E387-6)*0.15+1),IF($F387="60% AMI",$O$40*(($E387-5)*0.15+1),"")))))</f>
        <v/>
      </c>
      <c r="K387" s="111">
        <f t="shared" si="56"/>
        <v>0</v>
      </c>
      <c r="L387" s="125" t="str" cm="1">
        <f t="array" ref="L387">IF(($F387="Market Rate"),"N/A",
IF(OR($E387&lt;0,$E387=""),"",
IF($E387&lt;7,
IF($F387="50% AMI",INDEX($K$35:$K$41,$E387+1,1),
IF($F387="60% AMI",INDEX($P$35:$P$41,$E387+1,1),"")),
IF($F387="50% AMI",$K$40*(($E387-6)*0.15+1),IF($F387="60% AMI",$P$40*(($E387-5)*0.15+1),"")))))</f>
        <v/>
      </c>
      <c r="M387" s="70"/>
      <c r="N387" s="70"/>
      <c r="O387" s="70"/>
      <c r="P387" s="70"/>
      <c r="Q387" s="163"/>
      <c r="R387" s="11"/>
      <c r="AC387"/>
      <c r="AD387" s="41" t="e">
        <f>#REF!</f>
        <v>#REF!</v>
      </c>
      <c r="AE387" s="41" t="e">
        <f>#REF!</f>
        <v>#REF!</v>
      </c>
      <c r="AF387" s="41" t="e">
        <f>#REF!</f>
        <v>#REF!</v>
      </c>
      <c r="AG387" s="41" t="e">
        <f>#REF!</f>
        <v>#REF!</v>
      </c>
      <c r="AH387" s="41" t="e">
        <f>#REF!</f>
        <v>#REF!</v>
      </c>
      <c r="AI387" s="41" t="e">
        <f>#REF!</f>
        <v>#REF!</v>
      </c>
      <c r="AJ387" s="41" t="e">
        <f>#REF!</f>
        <v>#REF!</v>
      </c>
      <c r="AK387" s="44" t="e">
        <f>#REF!</f>
        <v>#REF!</v>
      </c>
      <c r="AL387"/>
      <c r="AM387"/>
      <c r="AN387"/>
    </row>
    <row r="388" spans="2:40" s="18" customFormat="1" ht="30" customHeight="1" x14ac:dyDescent="0.4">
      <c r="B388" s="11"/>
      <c r="D388" s="109"/>
      <c r="E388" s="110"/>
      <c r="F388" s="166"/>
      <c r="G388" s="131"/>
      <c r="H388" s="121"/>
      <c r="I388" s="134"/>
      <c r="J388" s="124" t="str" cm="1">
        <f t="array" ref="J388">IF(($F388="Market Rate"),"N/A",
IF(OR($E388&lt;0,$E388=""),"",
IF($E388&lt;7,
IF($F388="50% AMI",INDEX($J$35:$J$41,$E388+1,1),
IF($F388="60% AMI",INDEX($O$35:$O$41,$E388+1,1),"")),
IF($F388="50% AMI",$J$40*(($E388-6)*0.15+1),IF($F388="60% AMI",$O$40*(($E388-5)*0.15+1),"")))))</f>
        <v/>
      </c>
      <c r="K388" s="111">
        <f t="shared" si="56"/>
        <v>0</v>
      </c>
      <c r="L388" s="125" t="str" cm="1">
        <f t="array" ref="L388">IF(($F388="Market Rate"),"N/A",
IF(OR($E388&lt;0,$E388=""),"",
IF($E388&lt;7,
IF($F388="50% AMI",INDEX($K$35:$K$41,$E388+1,1),
IF($F388="60% AMI",INDEX($P$35:$P$41,$E388+1,1),"")),
IF($F388="50% AMI",$K$40*(($E388-6)*0.15+1),IF($F388="60% AMI",$P$40*(($E388-5)*0.15+1),"")))))</f>
        <v/>
      </c>
      <c r="M388" s="70"/>
      <c r="N388" s="70"/>
      <c r="O388" s="70"/>
      <c r="P388" s="70"/>
      <c r="Q388" s="163"/>
      <c r="R388" s="11"/>
      <c r="AC388"/>
      <c r="AD388" s="41" t="e">
        <f>#REF!</f>
        <v>#REF!</v>
      </c>
      <c r="AE388" s="41" t="e">
        <f>#REF!</f>
        <v>#REF!</v>
      </c>
      <c r="AF388" s="41" t="e">
        <f>#REF!</f>
        <v>#REF!</v>
      </c>
      <c r="AG388" s="41" t="e">
        <f>#REF!</f>
        <v>#REF!</v>
      </c>
      <c r="AH388" s="41" t="e">
        <f>#REF!</f>
        <v>#REF!</v>
      </c>
      <c r="AI388" s="41" t="e">
        <f>#REF!</f>
        <v>#REF!</v>
      </c>
      <c r="AJ388" s="41" t="e">
        <f>#REF!</f>
        <v>#REF!</v>
      </c>
      <c r="AK388" s="44" t="e">
        <f>#REF!</f>
        <v>#REF!</v>
      </c>
      <c r="AL388"/>
      <c r="AM388"/>
      <c r="AN388"/>
    </row>
    <row r="389" spans="2:40" s="18" customFormat="1" ht="30" customHeight="1" x14ac:dyDescent="0.4">
      <c r="B389" s="11"/>
      <c r="D389" s="109"/>
      <c r="E389" s="110"/>
      <c r="F389" s="166"/>
      <c r="G389" s="131"/>
      <c r="H389" s="121"/>
      <c r="I389" s="134"/>
      <c r="J389" s="124" t="str" cm="1">
        <f t="array" ref="J389">IF(($F389="Market Rate"),"N/A",
IF(OR($E389&lt;0,$E389=""),"",
IF($E389&lt;7,
IF($F389="50% AMI",INDEX($J$35:$J$41,$E389+1,1),
IF($F389="60% AMI",INDEX($O$35:$O$41,$E389+1,1),"")),
IF($F389="50% AMI",$J$40*(($E389-6)*0.15+1),IF($F389="60% AMI",$O$40*(($E389-5)*0.15+1),"")))))</f>
        <v/>
      </c>
      <c r="K389" s="111">
        <f t="shared" si="56"/>
        <v>0</v>
      </c>
      <c r="L389" s="125" t="str" cm="1">
        <f t="array" ref="L389">IF(($F389="Market Rate"),"N/A",
IF(OR($E389&lt;0,$E389=""),"",
IF($E389&lt;7,
IF($F389="50% AMI",INDEX($K$35:$K$41,$E389+1,1),
IF($F389="60% AMI",INDEX($P$35:$P$41,$E389+1,1),"")),
IF($F389="50% AMI",$K$40*(($E389-6)*0.15+1),IF($F389="60% AMI",$P$40*(($E389-5)*0.15+1),"")))))</f>
        <v/>
      </c>
      <c r="M389" s="70"/>
      <c r="N389" s="70"/>
      <c r="O389" s="70"/>
      <c r="P389" s="70"/>
      <c r="Q389" s="163"/>
      <c r="R389" s="11"/>
      <c r="AC389"/>
      <c r="AD389" s="41" t="e">
        <f>#REF!</f>
        <v>#REF!</v>
      </c>
      <c r="AE389" s="41" t="e">
        <f>#REF!</f>
        <v>#REF!</v>
      </c>
      <c r="AF389" s="41" t="e">
        <f>#REF!</f>
        <v>#REF!</v>
      </c>
      <c r="AG389" s="41" t="e">
        <f>#REF!</f>
        <v>#REF!</v>
      </c>
      <c r="AH389" s="41" t="e">
        <f>#REF!</f>
        <v>#REF!</v>
      </c>
      <c r="AI389" s="41" t="e">
        <f>#REF!</f>
        <v>#REF!</v>
      </c>
      <c r="AJ389" s="41" t="e">
        <f>#REF!</f>
        <v>#REF!</v>
      </c>
      <c r="AK389" s="44" t="e">
        <f>#REF!</f>
        <v>#REF!</v>
      </c>
      <c r="AL389"/>
      <c r="AM389"/>
      <c r="AN389"/>
    </row>
    <row r="390" spans="2:40" s="18" customFormat="1" ht="30" customHeight="1" x14ac:dyDescent="0.4">
      <c r="B390" s="11"/>
      <c r="D390" s="109"/>
      <c r="E390" s="110"/>
      <c r="F390" s="166"/>
      <c r="G390" s="131"/>
      <c r="H390" s="121"/>
      <c r="I390" s="134"/>
      <c r="J390" s="124" t="str" cm="1">
        <f t="array" ref="J390">IF(($F390="Market Rate"),"N/A",
IF(OR($E390&lt;0,$E390=""),"",
IF($E390&lt;7,
IF($F390="50% AMI",INDEX($J$35:$J$41,$E390+1,1),
IF($F390="60% AMI",INDEX($O$35:$O$41,$E390+1,1),"")),
IF($F390="50% AMI",$J$40*(($E390-6)*0.15+1),IF($F390="60% AMI",$O$40*(($E390-5)*0.15+1),"")))))</f>
        <v/>
      </c>
      <c r="K390" s="111">
        <f t="shared" si="56"/>
        <v>0</v>
      </c>
      <c r="L390" s="125" t="str" cm="1">
        <f t="array" ref="L390">IF(($F390="Market Rate"),"N/A",
IF(OR($E390&lt;0,$E390=""),"",
IF($E390&lt;7,
IF($F390="50% AMI",INDEX($K$35:$K$41,$E390+1,1),
IF($F390="60% AMI",INDEX($P$35:$P$41,$E390+1,1),"")),
IF($F390="50% AMI",$K$40*(($E390-6)*0.15+1),IF($F390="60% AMI",$P$40*(($E390-5)*0.15+1),"")))))</f>
        <v/>
      </c>
      <c r="M390" s="70"/>
      <c r="N390" s="70"/>
      <c r="O390" s="70"/>
      <c r="P390" s="70"/>
      <c r="Q390" s="163"/>
      <c r="R390" s="11"/>
      <c r="AC390"/>
      <c r="AD390" s="41" t="e">
        <f>#REF!</f>
        <v>#REF!</v>
      </c>
      <c r="AE390" s="41" t="e">
        <f>#REF!</f>
        <v>#REF!</v>
      </c>
      <c r="AF390" s="41" t="e">
        <f>#REF!</f>
        <v>#REF!</v>
      </c>
      <c r="AG390" s="41" t="e">
        <f>#REF!</f>
        <v>#REF!</v>
      </c>
      <c r="AH390" s="41" t="e">
        <f>#REF!</f>
        <v>#REF!</v>
      </c>
      <c r="AI390" s="41" t="e">
        <f>#REF!</f>
        <v>#REF!</v>
      </c>
      <c r="AJ390" s="41" t="e">
        <f>#REF!</f>
        <v>#REF!</v>
      </c>
      <c r="AK390" s="44" t="e">
        <f>#REF!</f>
        <v>#REF!</v>
      </c>
      <c r="AL390"/>
      <c r="AM390"/>
      <c r="AN390"/>
    </row>
    <row r="391" spans="2:40" s="18" customFormat="1" ht="30" customHeight="1" x14ac:dyDescent="0.4">
      <c r="B391" s="11"/>
      <c r="D391" s="109"/>
      <c r="E391" s="110"/>
      <c r="F391" s="166"/>
      <c r="G391" s="131"/>
      <c r="H391" s="121"/>
      <c r="I391" s="134"/>
      <c r="J391" s="124" t="str" cm="1">
        <f t="array" ref="J391">IF(($F391="Market Rate"),"N/A",
IF(OR($E391&lt;0,$E391=""),"",
IF($E391&lt;7,
IF($F391="50% AMI",INDEX($J$35:$J$41,$E391+1,1),
IF($F391="60% AMI",INDEX($O$35:$O$41,$E391+1,1),"")),
IF($F391="50% AMI",$J$40*(($E391-6)*0.15+1),IF($F391="60% AMI",$O$40*(($E391-5)*0.15+1),"")))))</f>
        <v/>
      </c>
      <c r="K391" s="111">
        <f t="shared" si="56"/>
        <v>0</v>
      </c>
      <c r="L391" s="125" t="str" cm="1">
        <f t="array" ref="L391">IF(($F391="Market Rate"),"N/A",
IF(OR($E391&lt;0,$E391=""),"",
IF($E391&lt;7,
IF($F391="50% AMI",INDEX($K$35:$K$41,$E391+1,1),
IF($F391="60% AMI",INDEX($P$35:$P$41,$E391+1,1),"")),
IF($F391="50% AMI",$K$40*(($E391-6)*0.15+1),IF($F391="60% AMI",$P$40*(($E391-5)*0.15+1),"")))))</f>
        <v/>
      </c>
      <c r="M391" s="70"/>
      <c r="N391" s="70"/>
      <c r="O391" s="70"/>
      <c r="P391" s="70"/>
      <c r="Q391" s="163"/>
      <c r="R391" s="11"/>
      <c r="AC391"/>
      <c r="AD391" s="41" t="e">
        <f>#REF!</f>
        <v>#REF!</v>
      </c>
      <c r="AE391" s="41" t="e">
        <f>#REF!</f>
        <v>#REF!</v>
      </c>
      <c r="AF391" s="41" t="e">
        <f>#REF!</f>
        <v>#REF!</v>
      </c>
      <c r="AG391" s="41" t="e">
        <f>#REF!</f>
        <v>#REF!</v>
      </c>
      <c r="AH391" s="41" t="e">
        <f>#REF!</f>
        <v>#REF!</v>
      </c>
      <c r="AI391" s="41" t="e">
        <f>#REF!</f>
        <v>#REF!</v>
      </c>
      <c r="AJ391" s="41" t="e">
        <f>#REF!</f>
        <v>#REF!</v>
      </c>
      <c r="AK391" s="44" t="e">
        <f>#REF!</f>
        <v>#REF!</v>
      </c>
      <c r="AL391"/>
      <c r="AM391"/>
      <c r="AN391"/>
    </row>
    <row r="392" spans="2:40" s="18" customFormat="1" ht="30" customHeight="1" x14ac:dyDescent="0.4">
      <c r="B392" s="11"/>
      <c r="D392" s="109"/>
      <c r="E392" s="110"/>
      <c r="F392" s="166"/>
      <c r="G392" s="131"/>
      <c r="H392" s="121"/>
      <c r="I392" s="134"/>
      <c r="J392" s="124" t="str" cm="1">
        <f t="array" ref="J392">IF(($F392="Market Rate"),"N/A",
IF(OR($E392&lt;0,$E392=""),"",
IF($E392&lt;7,
IF($F392="50% AMI",INDEX($J$35:$J$41,$E392+1,1),
IF($F392="60% AMI",INDEX($O$35:$O$41,$E392+1,1),"")),
IF($F392="50% AMI",$J$40*(($E392-6)*0.15+1),IF($F392="60% AMI",$O$40*(($E392-5)*0.15+1),"")))))</f>
        <v/>
      </c>
      <c r="K392" s="111">
        <f t="shared" si="56"/>
        <v>0</v>
      </c>
      <c r="L392" s="125" t="str" cm="1">
        <f t="array" ref="L392">IF(($F392="Market Rate"),"N/A",
IF(OR($E392&lt;0,$E392=""),"",
IF($E392&lt;7,
IF($F392="50% AMI",INDEX($K$35:$K$41,$E392+1,1),
IF($F392="60% AMI",INDEX($P$35:$P$41,$E392+1,1),"")),
IF($F392="50% AMI",$K$40*(($E392-6)*0.15+1),IF($F392="60% AMI",$P$40*(($E392-5)*0.15+1),"")))))</f>
        <v/>
      </c>
      <c r="M392" s="70"/>
      <c r="N392" s="70"/>
      <c r="O392" s="70"/>
      <c r="P392" s="70"/>
      <c r="Q392" s="163"/>
      <c r="R392" s="11"/>
      <c r="AC392"/>
      <c r="AD392" s="41" t="e">
        <f>#REF!</f>
        <v>#REF!</v>
      </c>
      <c r="AE392" s="41" t="e">
        <f>#REF!</f>
        <v>#REF!</v>
      </c>
      <c r="AF392" s="41" t="e">
        <f>#REF!</f>
        <v>#REF!</v>
      </c>
      <c r="AG392" s="41" t="e">
        <f>#REF!</f>
        <v>#REF!</v>
      </c>
      <c r="AH392" s="41" t="e">
        <f>#REF!</f>
        <v>#REF!</v>
      </c>
      <c r="AI392" s="41" t="e">
        <f>#REF!</f>
        <v>#REF!</v>
      </c>
      <c r="AJ392" s="41" t="e">
        <f>#REF!</f>
        <v>#REF!</v>
      </c>
      <c r="AK392" s="44" t="e">
        <f>#REF!</f>
        <v>#REF!</v>
      </c>
      <c r="AL392"/>
      <c r="AM392"/>
      <c r="AN392"/>
    </row>
    <row r="393" spans="2:40" s="18" customFormat="1" ht="30" customHeight="1" x14ac:dyDescent="0.4">
      <c r="B393" s="11"/>
      <c r="D393" s="109"/>
      <c r="E393" s="110"/>
      <c r="F393" s="166"/>
      <c r="G393" s="131"/>
      <c r="H393" s="121"/>
      <c r="I393" s="134"/>
      <c r="J393" s="124" t="str" cm="1">
        <f t="array" ref="J393">IF(($F393="Market Rate"),"N/A",
IF(OR($E393&lt;0,$E393=""),"",
IF($E393&lt;7,
IF($F393="50% AMI",INDEX($J$35:$J$41,$E393+1,1),
IF($F393="60% AMI",INDEX($O$35:$O$41,$E393+1,1),"")),
IF($F393="50% AMI",$J$40*(($E393-6)*0.15+1),IF($F393="60% AMI",$O$40*(($E393-5)*0.15+1),"")))))</f>
        <v/>
      </c>
      <c r="K393" s="111">
        <f t="shared" si="56"/>
        <v>0</v>
      </c>
      <c r="L393" s="125" t="str" cm="1">
        <f t="array" ref="L393">IF(($F393="Market Rate"),"N/A",
IF(OR($E393&lt;0,$E393=""),"",
IF($E393&lt;7,
IF($F393="50% AMI",INDEX($K$35:$K$41,$E393+1,1),
IF($F393="60% AMI",INDEX($P$35:$P$41,$E393+1,1),"")),
IF($F393="50% AMI",$K$40*(($E393-6)*0.15+1),IF($F393="60% AMI",$P$40*(($E393-5)*0.15+1),"")))))</f>
        <v/>
      </c>
      <c r="M393" s="70"/>
      <c r="N393" s="70"/>
      <c r="O393" s="70"/>
      <c r="P393" s="70"/>
      <c r="Q393" s="163"/>
      <c r="R393" s="11"/>
      <c r="AC393"/>
      <c r="AD393" s="41" t="e">
        <f>#REF!</f>
        <v>#REF!</v>
      </c>
      <c r="AE393" s="41" t="e">
        <f>#REF!</f>
        <v>#REF!</v>
      </c>
      <c r="AF393" s="41" t="e">
        <f>#REF!</f>
        <v>#REF!</v>
      </c>
      <c r="AG393" s="41" t="e">
        <f>#REF!</f>
        <v>#REF!</v>
      </c>
      <c r="AH393" s="41" t="e">
        <f>#REF!</f>
        <v>#REF!</v>
      </c>
      <c r="AI393" s="41" t="e">
        <f>#REF!</f>
        <v>#REF!</v>
      </c>
      <c r="AJ393" s="41" t="e">
        <f>#REF!</f>
        <v>#REF!</v>
      </c>
      <c r="AK393" s="44" t="e">
        <f>#REF!</f>
        <v>#REF!</v>
      </c>
      <c r="AL393"/>
      <c r="AM393"/>
      <c r="AN393"/>
    </row>
    <row r="394" spans="2:40" s="18" customFormat="1" ht="30" customHeight="1" x14ac:dyDescent="0.4">
      <c r="B394" s="11"/>
      <c r="D394" s="109"/>
      <c r="E394" s="110"/>
      <c r="F394" s="166"/>
      <c r="G394" s="131"/>
      <c r="H394" s="121"/>
      <c r="I394" s="134"/>
      <c r="J394" s="124" t="str" cm="1">
        <f t="array" ref="J394">IF(($F394="Market Rate"),"N/A",
IF(OR($E394&lt;0,$E394=""),"",
IF($E394&lt;7,
IF($F394="50% AMI",INDEX($J$35:$J$41,$E394+1,1),
IF($F394="60% AMI",INDEX($O$35:$O$41,$E394+1,1),"")),
IF($F394="50% AMI",$J$40*(($E394-6)*0.15+1),IF($F394="60% AMI",$O$40*(($E394-5)*0.15+1),"")))))</f>
        <v/>
      </c>
      <c r="K394" s="111">
        <f t="shared" si="56"/>
        <v>0</v>
      </c>
      <c r="L394" s="125" t="str" cm="1">
        <f t="array" ref="L394">IF(($F394="Market Rate"),"N/A",
IF(OR($E394&lt;0,$E394=""),"",
IF($E394&lt;7,
IF($F394="50% AMI",INDEX($K$35:$K$41,$E394+1,1),
IF($F394="60% AMI",INDEX($P$35:$P$41,$E394+1,1),"")),
IF($F394="50% AMI",$K$40*(($E394-6)*0.15+1),IF($F394="60% AMI",$P$40*(($E394-5)*0.15+1),"")))))</f>
        <v/>
      </c>
      <c r="M394" s="70"/>
      <c r="N394" s="70"/>
      <c r="O394" s="70"/>
      <c r="P394" s="70"/>
      <c r="Q394" s="163"/>
      <c r="R394" s="11"/>
      <c r="AC394"/>
      <c r="AD394" s="41" t="e">
        <f>#REF!</f>
        <v>#REF!</v>
      </c>
      <c r="AE394" s="41" t="e">
        <f>#REF!</f>
        <v>#REF!</v>
      </c>
      <c r="AF394" s="41" t="e">
        <f>#REF!</f>
        <v>#REF!</v>
      </c>
      <c r="AG394" s="41" t="e">
        <f>#REF!</f>
        <v>#REF!</v>
      </c>
      <c r="AH394" s="41" t="e">
        <f>#REF!</f>
        <v>#REF!</v>
      </c>
      <c r="AI394" s="41" t="e">
        <f>#REF!</f>
        <v>#REF!</v>
      </c>
      <c r="AJ394" s="41" t="e">
        <f>#REF!</f>
        <v>#REF!</v>
      </c>
      <c r="AK394" s="44" t="e">
        <f>#REF!</f>
        <v>#REF!</v>
      </c>
      <c r="AL394"/>
      <c r="AM394"/>
      <c r="AN394"/>
    </row>
    <row r="395" spans="2:40" s="18" customFormat="1" ht="30" customHeight="1" x14ac:dyDescent="0.4">
      <c r="B395" s="11"/>
      <c r="D395" s="109"/>
      <c r="E395" s="110"/>
      <c r="F395" s="166"/>
      <c r="G395" s="131"/>
      <c r="H395" s="121"/>
      <c r="I395" s="134"/>
      <c r="J395" s="124" t="str" cm="1">
        <f t="array" ref="J395">IF(($F395="Market Rate"),"N/A",
IF(OR($E395&lt;0,$E395=""),"",
IF($E395&lt;7,
IF($F395="50% AMI",INDEX($J$35:$J$41,$E395+1,1),
IF($F395="60% AMI",INDEX($O$35:$O$41,$E395+1,1),"")),
IF($F395="50% AMI",$J$40*(($E395-6)*0.15+1),IF($F395="60% AMI",$O$40*(($E395-5)*0.15+1),"")))))</f>
        <v/>
      </c>
      <c r="K395" s="111">
        <f t="shared" si="56"/>
        <v>0</v>
      </c>
      <c r="L395" s="125" t="str" cm="1">
        <f t="array" ref="L395">IF(($F395="Market Rate"),"N/A",
IF(OR($E395&lt;0,$E395=""),"",
IF($E395&lt;7,
IF($F395="50% AMI",INDEX($K$35:$K$41,$E395+1,1),
IF($F395="60% AMI",INDEX($P$35:$P$41,$E395+1,1),"")),
IF($F395="50% AMI",$K$40*(($E395-6)*0.15+1),IF($F395="60% AMI",$P$40*(($E395-5)*0.15+1),"")))))</f>
        <v/>
      </c>
      <c r="M395" s="70"/>
      <c r="N395" s="70"/>
      <c r="O395" s="70"/>
      <c r="P395" s="70"/>
      <c r="Q395" s="163"/>
      <c r="R395" s="11"/>
      <c r="AC395"/>
      <c r="AD395" s="41" t="e">
        <f>#REF!</f>
        <v>#REF!</v>
      </c>
      <c r="AE395" s="41" t="e">
        <f>#REF!</f>
        <v>#REF!</v>
      </c>
      <c r="AF395" s="41" t="e">
        <f>#REF!</f>
        <v>#REF!</v>
      </c>
      <c r="AG395" s="41" t="e">
        <f>#REF!</f>
        <v>#REF!</v>
      </c>
      <c r="AH395" s="41" t="e">
        <f>#REF!</f>
        <v>#REF!</v>
      </c>
      <c r="AI395" s="41" t="e">
        <f>#REF!</f>
        <v>#REF!</v>
      </c>
      <c r="AJ395" s="41" t="e">
        <f>#REF!</f>
        <v>#REF!</v>
      </c>
      <c r="AK395" s="44" t="e">
        <f>#REF!</f>
        <v>#REF!</v>
      </c>
      <c r="AL395"/>
      <c r="AM395"/>
      <c r="AN395"/>
    </row>
    <row r="396" spans="2:40" s="18" customFormat="1" ht="30" customHeight="1" x14ac:dyDescent="0.4">
      <c r="B396" s="11"/>
      <c r="D396" s="109"/>
      <c r="E396" s="110"/>
      <c r="F396" s="166"/>
      <c r="G396" s="131"/>
      <c r="H396" s="121"/>
      <c r="I396" s="134"/>
      <c r="J396" s="124" t="str" cm="1">
        <f t="array" ref="J396">IF(($F396="Market Rate"),"N/A",
IF(OR($E396&lt;0,$E396=""),"",
IF($E396&lt;7,
IF($F396="50% AMI",INDEX($J$35:$J$41,$E396+1,1),
IF($F396="60% AMI",INDEX($O$35:$O$41,$E396+1,1),"")),
IF($F396="50% AMI",$J$40*(($E396-6)*0.15+1),IF($F396="60% AMI",$O$40*(($E396-5)*0.15+1),"")))))</f>
        <v/>
      </c>
      <c r="K396" s="111">
        <f t="shared" si="56"/>
        <v>0</v>
      </c>
      <c r="L396" s="125" t="str" cm="1">
        <f t="array" ref="L396">IF(($F396="Market Rate"),"N/A",
IF(OR($E396&lt;0,$E396=""),"",
IF($E396&lt;7,
IF($F396="50% AMI",INDEX($K$35:$K$41,$E396+1,1),
IF($F396="60% AMI",INDEX($P$35:$P$41,$E396+1,1),"")),
IF($F396="50% AMI",$K$40*(($E396-6)*0.15+1),IF($F396="60% AMI",$P$40*(($E396-5)*0.15+1),"")))))</f>
        <v/>
      </c>
      <c r="M396" s="70"/>
      <c r="N396" s="70"/>
      <c r="O396" s="70"/>
      <c r="P396" s="70"/>
      <c r="Q396" s="163"/>
      <c r="R396" s="11"/>
      <c r="AC396"/>
      <c r="AD396" s="41" t="e">
        <f>#REF!</f>
        <v>#REF!</v>
      </c>
      <c r="AE396" s="41" t="e">
        <f>#REF!</f>
        <v>#REF!</v>
      </c>
      <c r="AF396" s="41" t="e">
        <f>#REF!</f>
        <v>#REF!</v>
      </c>
      <c r="AG396" s="41" t="e">
        <f>#REF!</f>
        <v>#REF!</v>
      </c>
      <c r="AH396" s="41" t="e">
        <f>#REF!</f>
        <v>#REF!</v>
      </c>
      <c r="AI396" s="41" t="e">
        <f>#REF!</f>
        <v>#REF!</v>
      </c>
      <c r="AJ396" s="41" t="e">
        <f>#REF!</f>
        <v>#REF!</v>
      </c>
      <c r="AK396" s="44" t="e">
        <f>#REF!</f>
        <v>#REF!</v>
      </c>
      <c r="AL396"/>
      <c r="AM396"/>
      <c r="AN396"/>
    </row>
    <row r="397" spans="2:40" s="18" customFormat="1" ht="30" customHeight="1" x14ac:dyDescent="0.4">
      <c r="B397" s="11"/>
      <c r="D397" s="109"/>
      <c r="E397" s="110"/>
      <c r="F397" s="166"/>
      <c r="G397" s="131"/>
      <c r="H397" s="121"/>
      <c r="I397" s="134"/>
      <c r="J397" s="124" t="str" cm="1">
        <f t="array" ref="J397">IF(($F397="Market Rate"),"N/A",
IF(OR($E397&lt;0,$E397=""),"",
IF($E397&lt;7,
IF($F397="50% AMI",INDEX($J$35:$J$41,$E397+1,1),
IF($F397="60% AMI",INDEX($O$35:$O$41,$E397+1,1),"")),
IF($F397="50% AMI",$J$40*(($E397-6)*0.15+1),IF($F397="60% AMI",$O$40*(($E397-5)*0.15+1),"")))))</f>
        <v/>
      </c>
      <c r="K397" s="111">
        <f t="shared" si="56"/>
        <v>0</v>
      </c>
      <c r="L397" s="125" t="str" cm="1">
        <f t="array" ref="L397">IF(($F397="Market Rate"),"N/A",
IF(OR($E397&lt;0,$E397=""),"",
IF($E397&lt;7,
IF($F397="50% AMI",INDEX($K$35:$K$41,$E397+1,1),
IF($F397="60% AMI",INDEX($P$35:$P$41,$E397+1,1),"")),
IF($F397="50% AMI",$K$40*(($E397-6)*0.15+1),IF($F397="60% AMI",$P$40*(($E397-5)*0.15+1),"")))))</f>
        <v/>
      </c>
      <c r="M397" s="70"/>
      <c r="N397" s="70"/>
      <c r="O397" s="70"/>
      <c r="P397" s="70"/>
      <c r="Q397" s="163"/>
      <c r="R397" s="11"/>
      <c r="AC397"/>
      <c r="AD397" s="41" t="e">
        <f>#REF!</f>
        <v>#REF!</v>
      </c>
      <c r="AE397" s="41" t="e">
        <f>#REF!</f>
        <v>#REF!</v>
      </c>
      <c r="AF397" s="41" t="e">
        <f>#REF!</f>
        <v>#REF!</v>
      </c>
      <c r="AG397" s="41" t="e">
        <f>#REF!</f>
        <v>#REF!</v>
      </c>
      <c r="AH397" s="41" t="e">
        <f>#REF!</f>
        <v>#REF!</v>
      </c>
      <c r="AI397" s="41" t="e">
        <f>#REF!</f>
        <v>#REF!</v>
      </c>
      <c r="AJ397" s="41" t="e">
        <f>#REF!</f>
        <v>#REF!</v>
      </c>
      <c r="AK397" s="44" t="e">
        <f>#REF!</f>
        <v>#REF!</v>
      </c>
      <c r="AL397"/>
      <c r="AM397"/>
      <c r="AN397"/>
    </row>
    <row r="398" spans="2:40" s="18" customFormat="1" ht="30" customHeight="1" x14ac:dyDescent="0.4">
      <c r="B398" s="11"/>
      <c r="D398" s="109"/>
      <c r="E398" s="110"/>
      <c r="F398" s="166"/>
      <c r="G398" s="131"/>
      <c r="H398" s="121"/>
      <c r="I398" s="134"/>
      <c r="J398" s="124" t="str" cm="1">
        <f t="array" ref="J398">IF(($F398="Market Rate"),"N/A",
IF(OR($E398&lt;0,$E398=""),"",
IF($E398&lt;7,
IF($F398="50% AMI",INDEX($J$35:$J$41,$E398+1,1),
IF($F398="60% AMI",INDEX($O$35:$O$41,$E398+1,1),"")),
IF($F398="50% AMI",$J$40*(($E398-6)*0.15+1),IF($F398="60% AMI",$O$40*(($E398-5)*0.15+1),"")))))</f>
        <v/>
      </c>
      <c r="K398" s="111">
        <f t="shared" si="56"/>
        <v>0</v>
      </c>
      <c r="L398" s="125" t="str" cm="1">
        <f t="array" ref="L398">IF(($F398="Market Rate"),"N/A",
IF(OR($E398&lt;0,$E398=""),"",
IF($E398&lt;7,
IF($F398="50% AMI",INDEX($K$35:$K$41,$E398+1,1),
IF($F398="60% AMI",INDEX($P$35:$P$41,$E398+1,1),"")),
IF($F398="50% AMI",$K$40*(($E398-6)*0.15+1),IF($F398="60% AMI",$P$40*(($E398-5)*0.15+1),"")))))</f>
        <v/>
      </c>
      <c r="M398" s="70"/>
      <c r="N398" s="70"/>
      <c r="O398" s="70"/>
      <c r="P398" s="70"/>
      <c r="Q398" s="163"/>
      <c r="R398" s="11"/>
      <c r="AC398"/>
      <c r="AD398" s="41" t="e">
        <f>#REF!</f>
        <v>#REF!</v>
      </c>
      <c r="AE398" s="41" t="e">
        <f>#REF!</f>
        <v>#REF!</v>
      </c>
      <c r="AF398" s="41" t="e">
        <f>#REF!</f>
        <v>#REF!</v>
      </c>
      <c r="AG398" s="41" t="e">
        <f>#REF!</f>
        <v>#REF!</v>
      </c>
      <c r="AH398" s="41" t="e">
        <f>#REF!</f>
        <v>#REF!</v>
      </c>
      <c r="AI398" s="41" t="e">
        <f>#REF!</f>
        <v>#REF!</v>
      </c>
      <c r="AJ398" s="41" t="e">
        <f>#REF!</f>
        <v>#REF!</v>
      </c>
      <c r="AK398" s="44" t="e">
        <f>#REF!</f>
        <v>#REF!</v>
      </c>
      <c r="AL398"/>
      <c r="AM398"/>
      <c r="AN398"/>
    </row>
    <row r="399" spans="2:40" s="18" customFormat="1" ht="30" customHeight="1" x14ac:dyDescent="0.4">
      <c r="B399" s="11"/>
      <c r="D399" s="109"/>
      <c r="E399" s="110"/>
      <c r="F399" s="166"/>
      <c r="G399" s="131"/>
      <c r="H399" s="121"/>
      <c r="I399" s="134"/>
      <c r="J399" s="124" t="str" cm="1">
        <f t="array" ref="J399">IF(($F399="Market Rate"),"N/A",
IF(OR($E399&lt;0,$E399=""),"",
IF($E399&lt;7,
IF($F399="50% AMI",INDEX($J$35:$J$41,$E399+1,1),
IF($F399="60% AMI",INDEX($O$35:$O$41,$E399+1,1),"")),
IF($F399="50% AMI",$J$40*(($E399-6)*0.15+1),IF($F399="60% AMI",$O$40*(($E399-5)*0.15+1),"")))))</f>
        <v/>
      </c>
      <c r="K399" s="111">
        <f t="shared" si="56"/>
        <v>0</v>
      </c>
      <c r="L399" s="125" t="str" cm="1">
        <f t="array" ref="L399">IF(($F399="Market Rate"),"N/A",
IF(OR($E399&lt;0,$E399=""),"",
IF($E399&lt;7,
IF($F399="50% AMI",INDEX($K$35:$K$41,$E399+1,1),
IF($F399="60% AMI",INDEX($P$35:$P$41,$E399+1,1),"")),
IF($F399="50% AMI",$K$40*(($E399-6)*0.15+1),IF($F399="60% AMI",$P$40*(($E399-5)*0.15+1),"")))))</f>
        <v/>
      </c>
      <c r="M399" s="70"/>
      <c r="N399" s="70"/>
      <c r="O399" s="70"/>
      <c r="P399" s="70"/>
      <c r="Q399" s="163"/>
      <c r="R399" s="11"/>
      <c r="AC399"/>
      <c r="AD399" s="41" t="e">
        <f>#REF!</f>
        <v>#REF!</v>
      </c>
      <c r="AE399" s="41" t="e">
        <f>#REF!</f>
        <v>#REF!</v>
      </c>
      <c r="AF399" s="41" t="e">
        <f>#REF!</f>
        <v>#REF!</v>
      </c>
      <c r="AG399" s="41" t="e">
        <f>#REF!</f>
        <v>#REF!</v>
      </c>
      <c r="AH399" s="41" t="e">
        <f>#REF!</f>
        <v>#REF!</v>
      </c>
      <c r="AI399" s="41" t="e">
        <f>#REF!</f>
        <v>#REF!</v>
      </c>
      <c r="AJ399" s="41" t="e">
        <f>#REF!</f>
        <v>#REF!</v>
      </c>
      <c r="AK399" s="44" t="e">
        <f>#REF!</f>
        <v>#REF!</v>
      </c>
      <c r="AL399"/>
      <c r="AM399"/>
      <c r="AN399"/>
    </row>
    <row r="400" spans="2:40" s="18" customFormat="1" ht="30" customHeight="1" x14ac:dyDescent="0.4">
      <c r="B400" s="11"/>
      <c r="D400" s="109"/>
      <c r="E400" s="110"/>
      <c r="F400" s="166"/>
      <c r="G400" s="131"/>
      <c r="H400" s="121"/>
      <c r="I400" s="134"/>
      <c r="J400" s="124" t="str" cm="1">
        <f t="array" ref="J400">IF(($F400="Market Rate"),"N/A",
IF(OR($E400&lt;0,$E400=""),"",
IF($E400&lt;7,
IF($F400="50% AMI",INDEX($J$35:$J$41,$E400+1,1),
IF($F400="60% AMI",INDEX($O$35:$O$41,$E400+1,1),"")),
IF($F400="50% AMI",$J$40*(($E400-6)*0.15+1),IF($F400="60% AMI",$O$40*(($E400-5)*0.15+1),"")))))</f>
        <v/>
      </c>
      <c r="K400" s="111">
        <f t="shared" si="56"/>
        <v>0</v>
      </c>
      <c r="L400" s="125" t="str" cm="1">
        <f t="array" ref="L400">IF(($F400="Market Rate"),"N/A",
IF(OR($E400&lt;0,$E400=""),"",
IF($E400&lt;7,
IF($F400="50% AMI",INDEX($K$35:$K$41,$E400+1,1),
IF($F400="60% AMI",INDEX($P$35:$P$41,$E400+1,1),"")),
IF($F400="50% AMI",$K$40*(($E400-6)*0.15+1),IF($F400="60% AMI",$P$40*(($E400-5)*0.15+1),"")))))</f>
        <v/>
      </c>
      <c r="M400" s="70"/>
      <c r="N400" s="70"/>
      <c r="O400" s="70"/>
      <c r="P400" s="70"/>
      <c r="Q400" s="163"/>
      <c r="R400" s="11"/>
      <c r="AC400"/>
      <c r="AD400" s="41" t="e">
        <f>#REF!</f>
        <v>#REF!</v>
      </c>
      <c r="AE400" s="41" t="e">
        <f>#REF!</f>
        <v>#REF!</v>
      </c>
      <c r="AF400" s="41" t="e">
        <f>#REF!</f>
        <v>#REF!</v>
      </c>
      <c r="AG400" s="41" t="e">
        <f>#REF!</f>
        <v>#REF!</v>
      </c>
      <c r="AH400" s="41" t="e">
        <f>#REF!</f>
        <v>#REF!</v>
      </c>
      <c r="AI400" s="41" t="e">
        <f>#REF!</f>
        <v>#REF!</v>
      </c>
      <c r="AJ400" s="41" t="e">
        <f>#REF!</f>
        <v>#REF!</v>
      </c>
      <c r="AK400" s="44" t="e">
        <f>#REF!</f>
        <v>#REF!</v>
      </c>
      <c r="AL400"/>
      <c r="AM400"/>
      <c r="AN400"/>
    </row>
    <row r="401" spans="2:40" s="18" customFormat="1" ht="30" customHeight="1" x14ac:dyDescent="0.4">
      <c r="B401" s="11"/>
      <c r="D401" s="109"/>
      <c r="E401" s="110"/>
      <c r="F401" s="166"/>
      <c r="G401" s="131"/>
      <c r="H401" s="121"/>
      <c r="I401" s="134"/>
      <c r="J401" s="124" t="str" cm="1">
        <f t="array" ref="J401">IF(($F401="Market Rate"),"N/A",
IF(OR($E401&lt;0,$E401=""),"",
IF($E401&lt;7,
IF($F401="50% AMI",INDEX($J$35:$J$41,$E401+1,1),
IF($F401="60% AMI",INDEX($O$35:$O$41,$E401+1,1),"")),
IF($F401="50% AMI",$J$40*(($E401-6)*0.15+1),IF($F401="60% AMI",$O$40*(($E401-5)*0.15+1),"")))))</f>
        <v/>
      </c>
      <c r="K401" s="111">
        <f t="shared" si="56"/>
        <v>0</v>
      </c>
      <c r="L401" s="125" t="str" cm="1">
        <f t="array" ref="L401">IF(($F401="Market Rate"),"N/A",
IF(OR($E401&lt;0,$E401=""),"",
IF($E401&lt;7,
IF($F401="50% AMI",INDEX($K$35:$K$41,$E401+1,1),
IF($F401="60% AMI",INDEX($P$35:$P$41,$E401+1,1),"")),
IF($F401="50% AMI",$K$40*(($E401-6)*0.15+1),IF($F401="60% AMI",$P$40*(($E401-5)*0.15+1),"")))))</f>
        <v/>
      </c>
      <c r="M401" s="70"/>
      <c r="N401" s="70"/>
      <c r="O401" s="70"/>
      <c r="P401" s="70"/>
      <c r="Q401" s="163"/>
      <c r="R401" s="11"/>
      <c r="AC401"/>
      <c r="AD401" s="41" t="e">
        <f>#REF!</f>
        <v>#REF!</v>
      </c>
      <c r="AE401" s="41" t="e">
        <f>#REF!</f>
        <v>#REF!</v>
      </c>
      <c r="AF401" s="41" t="e">
        <f>#REF!</f>
        <v>#REF!</v>
      </c>
      <c r="AG401" s="41" t="e">
        <f>#REF!</f>
        <v>#REF!</v>
      </c>
      <c r="AH401" s="41" t="e">
        <f>#REF!</f>
        <v>#REF!</v>
      </c>
      <c r="AI401" s="41" t="e">
        <f>#REF!</f>
        <v>#REF!</v>
      </c>
      <c r="AJ401" s="41" t="e">
        <f>#REF!</f>
        <v>#REF!</v>
      </c>
      <c r="AK401" s="44" t="e">
        <f>#REF!</f>
        <v>#REF!</v>
      </c>
      <c r="AL401"/>
      <c r="AM401"/>
      <c r="AN401"/>
    </row>
    <row r="402" spans="2:40" s="18" customFormat="1" ht="30" customHeight="1" x14ac:dyDescent="0.4">
      <c r="B402" s="11"/>
      <c r="D402" s="109"/>
      <c r="E402" s="110"/>
      <c r="F402" s="166"/>
      <c r="G402" s="131"/>
      <c r="H402" s="121"/>
      <c r="I402" s="134"/>
      <c r="J402" s="124" t="str" cm="1">
        <f t="array" ref="J402">IF(($F402="Market Rate"),"N/A",
IF(OR($E402&lt;0,$E402=""),"",
IF($E402&lt;7,
IF($F402="50% AMI",INDEX($J$35:$J$41,$E402+1,1),
IF($F402="60% AMI",INDEX($O$35:$O$41,$E402+1,1),"")),
IF($F402="50% AMI",$J$40*(($E402-6)*0.15+1),IF($F402="60% AMI",$O$40*(($E402-5)*0.15+1),"")))))</f>
        <v/>
      </c>
      <c r="K402" s="111">
        <f t="shared" si="56"/>
        <v>0</v>
      </c>
      <c r="L402" s="125" t="str" cm="1">
        <f t="array" ref="L402">IF(($F402="Market Rate"),"N/A",
IF(OR($E402&lt;0,$E402=""),"",
IF($E402&lt;7,
IF($F402="50% AMI",INDEX($K$35:$K$41,$E402+1,1),
IF($F402="60% AMI",INDEX($P$35:$P$41,$E402+1,1),"")),
IF($F402="50% AMI",$K$40*(($E402-6)*0.15+1),IF($F402="60% AMI",$P$40*(($E402-5)*0.15+1),"")))))</f>
        <v/>
      </c>
      <c r="M402" s="70"/>
      <c r="N402" s="70"/>
      <c r="O402" s="70"/>
      <c r="P402" s="70"/>
      <c r="Q402" s="163"/>
      <c r="R402" s="11"/>
      <c r="AC402"/>
      <c r="AD402" s="41" t="e">
        <f>#REF!</f>
        <v>#REF!</v>
      </c>
      <c r="AE402" s="41" t="e">
        <f>#REF!</f>
        <v>#REF!</v>
      </c>
      <c r="AF402" s="41" t="e">
        <f>#REF!</f>
        <v>#REF!</v>
      </c>
      <c r="AG402" s="41" t="e">
        <f>#REF!</f>
        <v>#REF!</v>
      </c>
      <c r="AH402" s="41" t="e">
        <f>#REF!</f>
        <v>#REF!</v>
      </c>
      <c r="AI402" s="41" t="e">
        <f>#REF!</f>
        <v>#REF!</v>
      </c>
      <c r="AJ402" s="41" t="e">
        <f>#REF!</f>
        <v>#REF!</v>
      </c>
      <c r="AK402" s="44" t="e">
        <f>#REF!</f>
        <v>#REF!</v>
      </c>
      <c r="AL402"/>
      <c r="AM402"/>
      <c r="AN402"/>
    </row>
    <row r="403" spans="2:40" s="18" customFormat="1" ht="30" customHeight="1" x14ac:dyDescent="0.4">
      <c r="B403" s="11"/>
      <c r="D403" s="109"/>
      <c r="E403" s="110"/>
      <c r="F403" s="166"/>
      <c r="G403" s="131"/>
      <c r="H403" s="121"/>
      <c r="I403" s="134"/>
      <c r="J403" s="124" t="str" cm="1">
        <f t="array" ref="J403">IF(($F403="Market Rate"),"N/A",
IF(OR($E403&lt;0,$E403=""),"",
IF($E403&lt;7,
IF($F403="50% AMI",INDEX($J$35:$J$41,$E403+1,1),
IF($F403="60% AMI",INDEX($O$35:$O$41,$E403+1,1),"")),
IF($F403="50% AMI",$J$40*(($E403-6)*0.15+1),IF($F403="60% AMI",$O$40*(($E403-5)*0.15+1),"")))))</f>
        <v/>
      </c>
      <c r="K403" s="111">
        <f t="shared" si="56"/>
        <v>0</v>
      </c>
      <c r="L403" s="125" t="str" cm="1">
        <f t="array" ref="L403">IF(($F403="Market Rate"),"N/A",
IF(OR($E403&lt;0,$E403=""),"",
IF($E403&lt;7,
IF($F403="50% AMI",INDEX($K$35:$K$41,$E403+1,1),
IF($F403="60% AMI",INDEX($P$35:$P$41,$E403+1,1),"")),
IF($F403="50% AMI",$K$40*(($E403-6)*0.15+1),IF($F403="60% AMI",$P$40*(($E403-5)*0.15+1),"")))))</f>
        <v/>
      </c>
      <c r="M403" s="70"/>
      <c r="N403" s="70"/>
      <c r="O403" s="70"/>
      <c r="P403" s="70"/>
      <c r="Q403" s="163"/>
      <c r="R403" s="11"/>
      <c r="AC403"/>
      <c r="AD403" s="41" t="e">
        <f>#REF!</f>
        <v>#REF!</v>
      </c>
      <c r="AE403" s="41" t="e">
        <f>#REF!</f>
        <v>#REF!</v>
      </c>
      <c r="AF403" s="41" t="e">
        <f>#REF!</f>
        <v>#REF!</v>
      </c>
      <c r="AG403" s="41" t="e">
        <f>#REF!</f>
        <v>#REF!</v>
      </c>
      <c r="AH403" s="41" t="e">
        <f>#REF!</f>
        <v>#REF!</v>
      </c>
      <c r="AI403" s="41" t="e">
        <f>#REF!</f>
        <v>#REF!</v>
      </c>
      <c r="AJ403" s="41" t="e">
        <f>#REF!</f>
        <v>#REF!</v>
      </c>
      <c r="AK403" s="44" t="e">
        <f>#REF!</f>
        <v>#REF!</v>
      </c>
      <c r="AL403"/>
      <c r="AM403"/>
      <c r="AN403"/>
    </row>
    <row r="404" spans="2:40" s="18" customFormat="1" ht="30" customHeight="1" x14ac:dyDescent="0.4">
      <c r="B404" s="11"/>
      <c r="D404" s="109"/>
      <c r="E404" s="110"/>
      <c r="F404" s="166"/>
      <c r="G404" s="131"/>
      <c r="H404" s="121"/>
      <c r="I404" s="134"/>
      <c r="J404" s="124" t="str" cm="1">
        <f t="array" ref="J404">IF(($F404="Market Rate"),"N/A",
IF(OR($E404&lt;0,$E404=""),"",
IF($E404&lt;7,
IF($F404="50% AMI",INDEX($J$35:$J$41,$E404+1,1),
IF($F404="60% AMI",INDEX($O$35:$O$41,$E404+1,1),"")),
IF($F404="50% AMI",$J$40*(($E404-6)*0.15+1),IF($F404="60% AMI",$O$40*(($E404-5)*0.15+1),"")))))</f>
        <v/>
      </c>
      <c r="K404" s="111">
        <f t="shared" si="56"/>
        <v>0</v>
      </c>
      <c r="L404" s="125" t="str" cm="1">
        <f t="array" ref="L404">IF(($F404="Market Rate"),"N/A",
IF(OR($E404&lt;0,$E404=""),"",
IF($E404&lt;7,
IF($F404="50% AMI",INDEX($K$35:$K$41,$E404+1,1),
IF($F404="60% AMI",INDEX($P$35:$P$41,$E404+1,1),"")),
IF($F404="50% AMI",$K$40*(($E404-6)*0.15+1),IF($F404="60% AMI",$P$40*(($E404-5)*0.15+1),"")))))</f>
        <v/>
      </c>
      <c r="M404" s="70"/>
      <c r="N404" s="70"/>
      <c r="O404" s="70"/>
      <c r="P404" s="70"/>
      <c r="Q404" s="163"/>
      <c r="R404" s="11"/>
      <c r="AC404"/>
      <c r="AD404" s="41" t="e">
        <f>#REF!</f>
        <v>#REF!</v>
      </c>
      <c r="AE404" s="41" t="e">
        <f>#REF!</f>
        <v>#REF!</v>
      </c>
      <c r="AF404" s="41" t="e">
        <f>#REF!</f>
        <v>#REF!</v>
      </c>
      <c r="AG404" s="41" t="e">
        <f>#REF!</f>
        <v>#REF!</v>
      </c>
      <c r="AH404" s="41" t="e">
        <f>#REF!</f>
        <v>#REF!</v>
      </c>
      <c r="AI404" s="41" t="e">
        <f>#REF!</f>
        <v>#REF!</v>
      </c>
      <c r="AJ404" s="41" t="e">
        <f>#REF!</f>
        <v>#REF!</v>
      </c>
      <c r="AK404" s="44" t="e">
        <f>#REF!</f>
        <v>#REF!</v>
      </c>
      <c r="AL404"/>
      <c r="AM404"/>
      <c r="AN404"/>
    </row>
    <row r="405" spans="2:40" s="18" customFormat="1" ht="30" customHeight="1" x14ac:dyDescent="0.4">
      <c r="B405" s="11"/>
      <c r="D405" s="109"/>
      <c r="E405" s="110"/>
      <c r="F405" s="166"/>
      <c r="G405" s="131"/>
      <c r="H405" s="121"/>
      <c r="I405" s="134"/>
      <c r="J405" s="124" t="str" cm="1">
        <f t="array" ref="J405">IF(($F405="Market Rate"),"N/A",
IF(OR($E405&lt;0,$E405=""),"",
IF($E405&lt;7,
IF($F405="50% AMI",INDEX($J$35:$J$41,$E405+1,1),
IF($F405="60% AMI",INDEX($O$35:$O$41,$E405+1,1),"")),
IF($F405="50% AMI",$J$40*(($E405-6)*0.15+1),IF($F405="60% AMI",$O$40*(($E405-5)*0.15+1),"")))))</f>
        <v/>
      </c>
      <c r="K405" s="111">
        <f t="shared" si="56"/>
        <v>0</v>
      </c>
      <c r="L405" s="125" t="str" cm="1">
        <f t="array" ref="L405">IF(($F405="Market Rate"),"N/A",
IF(OR($E405&lt;0,$E405=""),"",
IF($E405&lt;7,
IF($F405="50% AMI",INDEX($K$35:$K$41,$E405+1,1),
IF($F405="60% AMI",INDEX($P$35:$P$41,$E405+1,1),"")),
IF($F405="50% AMI",$K$40*(($E405-6)*0.15+1),IF($F405="60% AMI",$P$40*(($E405-5)*0.15+1),"")))))</f>
        <v/>
      </c>
      <c r="M405" s="70"/>
      <c r="N405" s="70"/>
      <c r="O405" s="70"/>
      <c r="P405" s="70"/>
      <c r="Q405" s="163"/>
      <c r="R405" s="11"/>
      <c r="AC405"/>
      <c r="AD405" s="41" t="e">
        <f>#REF!</f>
        <v>#REF!</v>
      </c>
      <c r="AE405" s="41" t="e">
        <f>#REF!</f>
        <v>#REF!</v>
      </c>
      <c r="AF405" s="41" t="e">
        <f>#REF!</f>
        <v>#REF!</v>
      </c>
      <c r="AG405" s="41" t="e">
        <f>#REF!</f>
        <v>#REF!</v>
      </c>
      <c r="AH405" s="41" t="e">
        <f>#REF!</f>
        <v>#REF!</v>
      </c>
      <c r="AI405" s="41" t="e">
        <f>#REF!</f>
        <v>#REF!</v>
      </c>
      <c r="AJ405" s="41" t="e">
        <f>#REF!</f>
        <v>#REF!</v>
      </c>
      <c r="AK405" s="44" t="e">
        <f>#REF!</f>
        <v>#REF!</v>
      </c>
      <c r="AL405"/>
      <c r="AM405"/>
      <c r="AN405"/>
    </row>
    <row r="406" spans="2:40" s="18" customFormat="1" ht="30" customHeight="1" x14ac:dyDescent="0.4">
      <c r="B406" s="11"/>
      <c r="D406" s="109"/>
      <c r="E406" s="110"/>
      <c r="F406" s="166"/>
      <c r="G406" s="131"/>
      <c r="H406" s="121"/>
      <c r="I406" s="134"/>
      <c r="J406" s="124" t="str" cm="1">
        <f t="array" ref="J406">IF(($F406="Market Rate"),"N/A",
IF(OR($E406&lt;0,$E406=""),"",
IF($E406&lt;7,
IF($F406="50% AMI",INDEX($J$35:$J$41,$E406+1,1),
IF($F406="60% AMI",INDEX($O$35:$O$41,$E406+1,1),"")),
IF($F406="50% AMI",$J$40*(($E406-6)*0.15+1),IF($F406="60% AMI",$O$40*(($E406-5)*0.15+1),"")))))</f>
        <v/>
      </c>
      <c r="K406" s="111">
        <f t="shared" si="56"/>
        <v>0</v>
      </c>
      <c r="L406" s="125" t="str" cm="1">
        <f t="array" ref="L406">IF(($F406="Market Rate"),"N/A",
IF(OR($E406&lt;0,$E406=""),"",
IF($E406&lt;7,
IF($F406="50% AMI",INDEX($K$35:$K$41,$E406+1,1),
IF($F406="60% AMI",INDEX($P$35:$P$41,$E406+1,1),"")),
IF($F406="50% AMI",$K$40*(($E406-6)*0.15+1),IF($F406="60% AMI",$P$40*(($E406-5)*0.15+1),"")))))</f>
        <v/>
      </c>
      <c r="M406" s="70"/>
      <c r="N406" s="70"/>
      <c r="O406" s="70"/>
      <c r="P406" s="70"/>
      <c r="Q406" s="163"/>
      <c r="R406" s="11"/>
      <c r="AC406"/>
      <c r="AD406" s="41" t="e">
        <f>#REF!</f>
        <v>#REF!</v>
      </c>
      <c r="AE406" s="41" t="e">
        <f>#REF!</f>
        <v>#REF!</v>
      </c>
      <c r="AF406" s="41" t="e">
        <f>#REF!</f>
        <v>#REF!</v>
      </c>
      <c r="AG406" s="41" t="e">
        <f>#REF!</f>
        <v>#REF!</v>
      </c>
      <c r="AH406" s="41" t="e">
        <f>#REF!</f>
        <v>#REF!</v>
      </c>
      <c r="AI406" s="41" t="e">
        <f>#REF!</f>
        <v>#REF!</v>
      </c>
      <c r="AJ406" s="41" t="e">
        <f>#REF!</f>
        <v>#REF!</v>
      </c>
      <c r="AK406" s="44" t="e">
        <f>#REF!</f>
        <v>#REF!</v>
      </c>
      <c r="AL406"/>
      <c r="AM406"/>
      <c r="AN406"/>
    </row>
    <row r="407" spans="2:40" s="18" customFormat="1" ht="30" customHeight="1" x14ac:dyDescent="0.4">
      <c r="B407" s="11"/>
      <c r="D407" s="109"/>
      <c r="E407" s="110"/>
      <c r="F407" s="166"/>
      <c r="G407" s="131"/>
      <c r="H407" s="121"/>
      <c r="I407" s="134"/>
      <c r="J407" s="124" t="str" cm="1">
        <f t="array" ref="J407">IF(($F407="Market Rate"),"N/A",
IF(OR($E407&lt;0,$E407=""),"",
IF($E407&lt;7,
IF($F407="50% AMI",INDEX($J$35:$J$41,$E407+1,1),
IF($F407="60% AMI",INDEX($O$35:$O$41,$E407+1,1),"")),
IF($F407="50% AMI",$J$40*(($E407-6)*0.15+1),IF($F407="60% AMI",$O$40*(($E407-5)*0.15+1),"")))))</f>
        <v/>
      </c>
      <c r="K407" s="111">
        <f t="shared" si="56"/>
        <v>0</v>
      </c>
      <c r="L407" s="125" t="str" cm="1">
        <f t="array" ref="L407">IF(($F407="Market Rate"),"N/A",
IF(OR($E407&lt;0,$E407=""),"",
IF($E407&lt;7,
IF($F407="50% AMI",INDEX($K$35:$K$41,$E407+1,1),
IF($F407="60% AMI",INDEX($P$35:$P$41,$E407+1,1),"")),
IF($F407="50% AMI",$K$40*(($E407-6)*0.15+1),IF($F407="60% AMI",$P$40*(($E407-5)*0.15+1),"")))))</f>
        <v/>
      </c>
      <c r="M407" s="70"/>
      <c r="N407" s="70"/>
      <c r="O407" s="70"/>
      <c r="P407" s="70"/>
      <c r="Q407" s="163"/>
      <c r="R407" s="11"/>
      <c r="AC407"/>
      <c r="AD407" s="41" t="e">
        <f>#REF!</f>
        <v>#REF!</v>
      </c>
      <c r="AE407" s="41" t="e">
        <f>#REF!</f>
        <v>#REF!</v>
      </c>
      <c r="AF407" s="41" t="e">
        <f>#REF!</f>
        <v>#REF!</v>
      </c>
      <c r="AG407" s="41" t="e">
        <f>#REF!</f>
        <v>#REF!</v>
      </c>
      <c r="AH407" s="41" t="e">
        <f>#REF!</f>
        <v>#REF!</v>
      </c>
      <c r="AI407" s="41" t="e">
        <f>#REF!</f>
        <v>#REF!</v>
      </c>
      <c r="AJ407" s="41" t="e">
        <f>#REF!</f>
        <v>#REF!</v>
      </c>
      <c r="AK407" s="44" t="e">
        <f>#REF!</f>
        <v>#REF!</v>
      </c>
      <c r="AL407"/>
      <c r="AM407"/>
      <c r="AN407"/>
    </row>
    <row r="408" spans="2:40" s="18" customFormat="1" ht="30" customHeight="1" x14ac:dyDescent="0.4">
      <c r="B408" s="11"/>
      <c r="D408" s="109"/>
      <c r="E408" s="110"/>
      <c r="F408" s="166"/>
      <c r="G408" s="131"/>
      <c r="H408" s="121"/>
      <c r="I408" s="134"/>
      <c r="J408" s="124" t="str" cm="1">
        <f t="array" ref="J408">IF(($F408="Market Rate"),"N/A",
IF(OR($E408&lt;0,$E408=""),"",
IF($E408&lt;7,
IF($F408="50% AMI",INDEX($J$35:$J$41,$E408+1,1),
IF($F408="60% AMI",INDEX($O$35:$O$41,$E408+1,1),"")),
IF($F408="50% AMI",$J$40*(($E408-6)*0.15+1),IF($F408="60% AMI",$O$40*(($E408-5)*0.15+1),"")))))</f>
        <v/>
      </c>
      <c r="K408" s="111">
        <f t="shared" si="56"/>
        <v>0</v>
      </c>
      <c r="L408" s="125" t="str" cm="1">
        <f t="array" ref="L408">IF(($F408="Market Rate"),"N/A",
IF(OR($E408&lt;0,$E408=""),"",
IF($E408&lt;7,
IF($F408="50% AMI",INDEX($K$35:$K$41,$E408+1,1),
IF($F408="60% AMI",INDEX($P$35:$P$41,$E408+1,1),"")),
IF($F408="50% AMI",$K$40*(($E408-6)*0.15+1),IF($F408="60% AMI",$P$40*(($E408-5)*0.15+1),"")))))</f>
        <v/>
      </c>
      <c r="M408" s="70"/>
      <c r="N408" s="70"/>
      <c r="O408" s="70"/>
      <c r="P408" s="70"/>
      <c r="Q408" s="163"/>
      <c r="R408" s="11"/>
      <c r="AC408"/>
      <c r="AD408" s="41" t="e">
        <f>#REF!</f>
        <v>#REF!</v>
      </c>
      <c r="AE408" s="41" t="e">
        <f>#REF!</f>
        <v>#REF!</v>
      </c>
      <c r="AF408" s="41" t="e">
        <f>#REF!</f>
        <v>#REF!</v>
      </c>
      <c r="AG408" s="41" t="e">
        <f>#REF!</f>
        <v>#REF!</v>
      </c>
      <c r="AH408" s="41" t="e">
        <f>#REF!</f>
        <v>#REF!</v>
      </c>
      <c r="AI408" s="41" t="e">
        <f>#REF!</f>
        <v>#REF!</v>
      </c>
      <c r="AJ408" s="41" t="e">
        <f>#REF!</f>
        <v>#REF!</v>
      </c>
      <c r="AK408" s="44" t="e">
        <f>#REF!</f>
        <v>#REF!</v>
      </c>
      <c r="AL408"/>
      <c r="AM408"/>
      <c r="AN408"/>
    </row>
    <row r="409" spans="2:40" s="18" customFormat="1" ht="30" customHeight="1" x14ac:dyDescent="0.4">
      <c r="B409" s="11"/>
      <c r="D409" s="109"/>
      <c r="E409" s="110"/>
      <c r="F409" s="166"/>
      <c r="G409" s="131"/>
      <c r="H409" s="121"/>
      <c r="I409" s="134"/>
      <c r="J409" s="124" t="str" cm="1">
        <f t="array" ref="J409">IF(($F409="Market Rate"),"N/A",
IF(OR($E409&lt;0,$E409=""),"",
IF($E409&lt;7,
IF($F409="50% AMI",INDEX($J$35:$J$41,$E409+1,1),
IF($F409="60% AMI",INDEX($O$35:$O$41,$E409+1,1),"")),
IF($F409="50% AMI",$J$40*(($E409-6)*0.15+1),IF($F409="60% AMI",$O$40*(($E409-5)*0.15+1),"")))))</f>
        <v/>
      </c>
      <c r="K409" s="111">
        <f t="shared" si="56"/>
        <v>0</v>
      </c>
      <c r="L409" s="125" t="str" cm="1">
        <f t="array" ref="L409">IF(($F409="Market Rate"),"N/A",
IF(OR($E409&lt;0,$E409=""),"",
IF($E409&lt;7,
IF($F409="50% AMI",INDEX($K$35:$K$41,$E409+1,1),
IF($F409="60% AMI",INDEX($P$35:$P$41,$E409+1,1),"")),
IF($F409="50% AMI",$K$40*(($E409-6)*0.15+1),IF($F409="60% AMI",$P$40*(($E409-5)*0.15+1),"")))))</f>
        <v/>
      </c>
      <c r="M409" s="70"/>
      <c r="N409" s="70"/>
      <c r="O409" s="70"/>
      <c r="P409" s="70"/>
      <c r="Q409" s="163"/>
      <c r="R409" s="11"/>
      <c r="AC409"/>
      <c r="AD409" s="41" t="e">
        <f>#REF!</f>
        <v>#REF!</v>
      </c>
      <c r="AE409" s="41" t="e">
        <f>#REF!</f>
        <v>#REF!</v>
      </c>
      <c r="AF409" s="41" t="e">
        <f>#REF!</f>
        <v>#REF!</v>
      </c>
      <c r="AG409" s="41" t="e">
        <f>#REF!</f>
        <v>#REF!</v>
      </c>
      <c r="AH409" s="41" t="e">
        <f>#REF!</f>
        <v>#REF!</v>
      </c>
      <c r="AI409" s="41" t="e">
        <f>#REF!</f>
        <v>#REF!</v>
      </c>
      <c r="AJ409" s="41" t="e">
        <f>#REF!</f>
        <v>#REF!</v>
      </c>
      <c r="AK409" s="44" t="e">
        <f>#REF!</f>
        <v>#REF!</v>
      </c>
      <c r="AL409"/>
      <c r="AM409"/>
      <c r="AN409"/>
    </row>
    <row r="410" spans="2:40" s="18" customFormat="1" ht="30" customHeight="1" x14ac:dyDescent="0.4">
      <c r="B410" s="11"/>
      <c r="D410" s="109"/>
      <c r="E410" s="110"/>
      <c r="F410" s="166"/>
      <c r="G410" s="131"/>
      <c r="H410" s="121"/>
      <c r="I410" s="134"/>
      <c r="J410" s="124" t="str" cm="1">
        <f t="array" ref="J410">IF(($F410="Market Rate"),"N/A",
IF(OR($E410&lt;0,$E410=""),"",
IF($E410&lt;7,
IF($F410="50% AMI",INDEX($J$35:$J$41,$E410+1,1),
IF($F410="60% AMI",INDEX($O$35:$O$41,$E410+1,1),"")),
IF($F410="50% AMI",$J$40*(($E410-6)*0.15+1),IF($F410="60% AMI",$O$40*(($E410-5)*0.15+1),"")))))</f>
        <v/>
      </c>
      <c r="K410" s="111">
        <f t="shared" si="56"/>
        <v>0</v>
      </c>
      <c r="L410" s="125" t="str" cm="1">
        <f t="array" ref="L410">IF(($F410="Market Rate"),"N/A",
IF(OR($E410&lt;0,$E410=""),"",
IF($E410&lt;7,
IF($F410="50% AMI",INDEX($K$35:$K$41,$E410+1,1),
IF($F410="60% AMI",INDEX($P$35:$P$41,$E410+1,1),"")),
IF($F410="50% AMI",$K$40*(($E410-6)*0.15+1),IF($F410="60% AMI",$P$40*(($E410-5)*0.15+1),"")))))</f>
        <v/>
      </c>
      <c r="M410" s="70"/>
      <c r="N410" s="70"/>
      <c r="O410" s="70"/>
      <c r="P410" s="70"/>
      <c r="Q410" s="163"/>
      <c r="R410" s="11"/>
      <c r="AC410"/>
      <c r="AD410" s="41" t="e">
        <f>#REF!</f>
        <v>#REF!</v>
      </c>
      <c r="AE410" s="41" t="e">
        <f>#REF!</f>
        <v>#REF!</v>
      </c>
      <c r="AF410" s="41" t="e">
        <f>#REF!</f>
        <v>#REF!</v>
      </c>
      <c r="AG410" s="41" t="e">
        <f>#REF!</f>
        <v>#REF!</v>
      </c>
      <c r="AH410" s="41" t="e">
        <f>#REF!</f>
        <v>#REF!</v>
      </c>
      <c r="AI410" s="41" t="e">
        <f>#REF!</f>
        <v>#REF!</v>
      </c>
      <c r="AJ410" s="41" t="e">
        <f>#REF!</f>
        <v>#REF!</v>
      </c>
      <c r="AK410" s="44" t="e">
        <f>#REF!</f>
        <v>#REF!</v>
      </c>
      <c r="AL410"/>
      <c r="AM410"/>
      <c r="AN410"/>
    </row>
    <row r="411" spans="2:40" s="18" customFormat="1" ht="30" customHeight="1" x14ac:dyDescent="0.4">
      <c r="B411" s="11"/>
      <c r="D411" s="109"/>
      <c r="E411" s="110"/>
      <c r="F411" s="166"/>
      <c r="G411" s="131"/>
      <c r="H411" s="121"/>
      <c r="I411" s="134"/>
      <c r="J411" s="124" t="str" cm="1">
        <f t="array" ref="J411">IF(($F411="Market Rate"),"N/A",
IF(OR($E411&lt;0,$E411=""),"",
IF($E411&lt;7,
IF($F411="50% AMI",INDEX($J$35:$J$41,$E411+1,1),
IF($F411="60% AMI",INDEX($O$35:$O$41,$E411+1,1),"")),
IF($F411="50% AMI",$J$40*(($E411-6)*0.15+1),IF($F411="60% AMI",$O$40*(($E411-5)*0.15+1),"")))))</f>
        <v/>
      </c>
      <c r="K411" s="111">
        <f t="shared" si="56"/>
        <v>0</v>
      </c>
      <c r="L411" s="125" t="str" cm="1">
        <f t="array" ref="L411">IF(($F411="Market Rate"),"N/A",
IF(OR($E411&lt;0,$E411=""),"",
IF($E411&lt;7,
IF($F411="50% AMI",INDEX($K$35:$K$41,$E411+1,1),
IF($F411="60% AMI",INDEX($P$35:$P$41,$E411+1,1),"")),
IF($F411="50% AMI",$K$40*(($E411-6)*0.15+1),IF($F411="60% AMI",$P$40*(($E411-5)*0.15+1),"")))))</f>
        <v/>
      </c>
      <c r="M411" s="70"/>
      <c r="N411" s="70"/>
      <c r="O411" s="70"/>
      <c r="P411" s="70"/>
      <c r="Q411" s="163"/>
      <c r="R411" s="11"/>
      <c r="AC411"/>
      <c r="AD411" s="41" t="e">
        <f>#REF!</f>
        <v>#REF!</v>
      </c>
      <c r="AE411" s="41" t="e">
        <f>#REF!</f>
        <v>#REF!</v>
      </c>
      <c r="AF411" s="41" t="e">
        <f>#REF!</f>
        <v>#REF!</v>
      </c>
      <c r="AG411" s="41" t="e">
        <f>#REF!</f>
        <v>#REF!</v>
      </c>
      <c r="AH411" s="41" t="e">
        <f>#REF!</f>
        <v>#REF!</v>
      </c>
      <c r="AI411" s="41" t="e">
        <f>#REF!</f>
        <v>#REF!</v>
      </c>
      <c r="AJ411" s="41" t="e">
        <f>#REF!</f>
        <v>#REF!</v>
      </c>
      <c r="AK411" s="44" t="e">
        <f>#REF!</f>
        <v>#REF!</v>
      </c>
      <c r="AL411"/>
      <c r="AM411"/>
      <c r="AN411"/>
    </row>
    <row r="412" spans="2:40" s="18" customFormat="1" ht="30" customHeight="1" x14ac:dyDescent="0.4">
      <c r="B412" s="11"/>
      <c r="D412" s="109"/>
      <c r="E412" s="110"/>
      <c r="F412" s="166"/>
      <c r="G412" s="131"/>
      <c r="H412" s="121"/>
      <c r="I412" s="134"/>
      <c r="J412" s="124" t="str" cm="1">
        <f t="array" ref="J412">IF(($F412="Market Rate"),"N/A",
IF(OR($E412&lt;0,$E412=""),"",
IF($E412&lt;7,
IF($F412="50% AMI",INDEX($J$35:$J$41,$E412+1,1),
IF($F412="60% AMI",INDEX($O$35:$O$41,$E412+1,1),"")),
IF($F412="50% AMI",$J$40*(($E412-6)*0.15+1),IF($F412="60% AMI",$O$40*(($E412-5)*0.15+1),"")))))</f>
        <v/>
      </c>
      <c r="K412" s="111">
        <f t="shared" si="56"/>
        <v>0</v>
      </c>
      <c r="L412" s="125" t="str" cm="1">
        <f t="array" ref="L412">IF(($F412="Market Rate"),"N/A",
IF(OR($E412&lt;0,$E412=""),"",
IF($E412&lt;7,
IF($F412="50% AMI",INDEX($K$35:$K$41,$E412+1,1),
IF($F412="60% AMI",INDEX($P$35:$P$41,$E412+1,1),"")),
IF($F412="50% AMI",$K$40*(($E412-6)*0.15+1),IF($F412="60% AMI",$P$40*(($E412-5)*0.15+1),"")))))</f>
        <v/>
      </c>
      <c r="M412" s="70"/>
      <c r="N412" s="70"/>
      <c r="O412" s="70"/>
      <c r="P412" s="70"/>
      <c r="Q412" s="163"/>
      <c r="R412" s="11"/>
      <c r="AC412"/>
      <c r="AD412" s="41" t="e">
        <f>#REF!</f>
        <v>#REF!</v>
      </c>
      <c r="AE412" s="41" t="e">
        <f>#REF!</f>
        <v>#REF!</v>
      </c>
      <c r="AF412" s="41" t="e">
        <f>#REF!</f>
        <v>#REF!</v>
      </c>
      <c r="AG412" s="41" t="e">
        <f>#REF!</f>
        <v>#REF!</v>
      </c>
      <c r="AH412" s="41" t="e">
        <f>#REF!</f>
        <v>#REF!</v>
      </c>
      <c r="AI412" s="41" t="e">
        <f>#REF!</f>
        <v>#REF!</v>
      </c>
      <c r="AJ412" s="41" t="e">
        <f>#REF!</f>
        <v>#REF!</v>
      </c>
      <c r="AK412" s="44" t="e">
        <f>#REF!</f>
        <v>#REF!</v>
      </c>
      <c r="AL412"/>
      <c r="AM412"/>
      <c r="AN412"/>
    </row>
    <row r="413" spans="2:40" s="18" customFormat="1" ht="30" customHeight="1" x14ac:dyDescent="0.4">
      <c r="B413" s="11"/>
      <c r="D413" s="109"/>
      <c r="E413" s="110"/>
      <c r="F413" s="166"/>
      <c r="G413" s="131"/>
      <c r="H413" s="121"/>
      <c r="I413" s="134"/>
      <c r="J413" s="124" t="str" cm="1">
        <f t="array" ref="J413">IF(($F413="Market Rate"),"N/A",
IF(OR($E413&lt;0,$E413=""),"",
IF($E413&lt;7,
IF($F413="50% AMI",INDEX($J$35:$J$41,$E413+1,1),
IF($F413="60% AMI",INDEX($O$35:$O$41,$E413+1,1),"")),
IF($F413="50% AMI",$J$40*(($E413-6)*0.15+1),IF($F413="60% AMI",$O$40*(($E413-5)*0.15+1),"")))))</f>
        <v/>
      </c>
      <c r="K413" s="111">
        <f t="shared" si="56"/>
        <v>0</v>
      </c>
      <c r="L413" s="125" t="str" cm="1">
        <f t="array" ref="L413">IF(($F413="Market Rate"),"N/A",
IF(OR($E413&lt;0,$E413=""),"",
IF($E413&lt;7,
IF($F413="50% AMI",INDEX($K$35:$K$41,$E413+1,1),
IF($F413="60% AMI",INDEX($P$35:$P$41,$E413+1,1),"")),
IF($F413="50% AMI",$K$40*(($E413-6)*0.15+1),IF($F413="60% AMI",$P$40*(($E413-5)*0.15+1),"")))))</f>
        <v/>
      </c>
      <c r="M413" s="70"/>
      <c r="N413" s="70"/>
      <c r="O413" s="70"/>
      <c r="P413" s="70"/>
      <c r="Q413" s="163"/>
      <c r="R413" s="11"/>
      <c r="AC413"/>
      <c r="AD413" s="41" t="e">
        <f>#REF!</f>
        <v>#REF!</v>
      </c>
      <c r="AE413" s="41" t="e">
        <f>#REF!</f>
        <v>#REF!</v>
      </c>
      <c r="AF413" s="41" t="e">
        <f>#REF!</f>
        <v>#REF!</v>
      </c>
      <c r="AG413" s="41" t="e">
        <f>#REF!</f>
        <v>#REF!</v>
      </c>
      <c r="AH413" s="41" t="e">
        <f>#REF!</f>
        <v>#REF!</v>
      </c>
      <c r="AI413" s="41" t="e">
        <f>#REF!</f>
        <v>#REF!</v>
      </c>
      <c r="AJ413" s="41" t="e">
        <f>#REF!</f>
        <v>#REF!</v>
      </c>
      <c r="AK413" s="44" t="e">
        <f>#REF!</f>
        <v>#REF!</v>
      </c>
      <c r="AL413"/>
      <c r="AM413"/>
      <c r="AN413"/>
    </row>
    <row r="414" spans="2:40" s="18" customFormat="1" ht="30" customHeight="1" x14ac:dyDescent="0.4">
      <c r="B414" s="11"/>
      <c r="D414" s="109"/>
      <c r="E414" s="110"/>
      <c r="F414" s="166"/>
      <c r="G414" s="131"/>
      <c r="H414" s="121"/>
      <c r="I414" s="134"/>
      <c r="J414" s="124" t="str" cm="1">
        <f t="array" ref="J414">IF(($F414="Market Rate"),"N/A",
IF(OR($E414&lt;0,$E414=""),"",
IF($E414&lt;7,
IF($F414="50% AMI",INDEX($J$35:$J$41,$E414+1,1),
IF($F414="60% AMI",INDEX($O$35:$O$41,$E414+1,1),"")),
IF($F414="50% AMI",$J$40*(($E414-6)*0.15+1),IF($F414="60% AMI",$O$40*(($E414-5)*0.15+1),"")))))</f>
        <v/>
      </c>
      <c r="K414" s="111">
        <f t="shared" si="56"/>
        <v>0</v>
      </c>
      <c r="L414" s="125" t="str" cm="1">
        <f t="array" ref="L414">IF(($F414="Market Rate"),"N/A",
IF(OR($E414&lt;0,$E414=""),"",
IF($E414&lt;7,
IF($F414="50% AMI",INDEX($K$35:$K$41,$E414+1,1),
IF($F414="60% AMI",INDEX($P$35:$P$41,$E414+1,1),"")),
IF($F414="50% AMI",$K$40*(($E414-6)*0.15+1),IF($F414="60% AMI",$P$40*(($E414-5)*0.15+1),"")))))</f>
        <v/>
      </c>
      <c r="M414" s="70"/>
      <c r="N414" s="70"/>
      <c r="O414" s="70"/>
      <c r="P414" s="70"/>
      <c r="Q414" s="163"/>
      <c r="R414" s="11"/>
      <c r="AC414"/>
      <c r="AD414" s="41" t="e">
        <f>#REF!</f>
        <v>#REF!</v>
      </c>
      <c r="AE414" s="41" t="e">
        <f>#REF!</f>
        <v>#REF!</v>
      </c>
      <c r="AF414" s="41" t="e">
        <f>#REF!</f>
        <v>#REF!</v>
      </c>
      <c r="AG414" s="41" t="e">
        <f>#REF!</f>
        <v>#REF!</v>
      </c>
      <c r="AH414" s="41" t="e">
        <f>#REF!</f>
        <v>#REF!</v>
      </c>
      <c r="AI414" s="41" t="e">
        <f>#REF!</f>
        <v>#REF!</v>
      </c>
      <c r="AJ414" s="41" t="e">
        <f>#REF!</f>
        <v>#REF!</v>
      </c>
      <c r="AK414" s="44" t="e">
        <f>#REF!</f>
        <v>#REF!</v>
      </c>
      <c r="AL414"/>
      <c r="AM414"/>
      <c r="AN414"/>
    </row>
    <row r="415" spans="2:40" s="18" customFormat="1" ht="30" customHeight="1" x14ac:dyDescent="0.4">
      <c r="B415" s="11"/>
      <c r="D415" s="109"/>
      <c r="E415" s="110"/>
      <c r="F415" s="166"/>
      <c r="G415" s="131"/>
      <c r="H415" s="121"/>
      <c r="I415" s="134"/>
      <c r="J415" s="124" t="str" cm="1">
        <f t="array" ref="J415">IF(($F415="Market Rate"),"N/A",
IF(OR($E415&lt;0,$E415=""),"",
IF($E415&lt;7,
IF($F415="50% AMI",INDEX($J$35:$J$41,$E415+1,1),
IF($F415="60% AMI",INDEX($O$35:$O$41,$E415+1,1),"")),
IF($F415="50% AMI",$J$40*(($E415-6)*0.15+1),IF($F415="60% AMI",$O$40*(($E415-5)*0.15+1),"")))))</f>
        <v/>
      </c>
      <c r="K415" s="111">
        <f t="shared" si="56"/>
        <v>0</v>
      </c>
      <c r="L415" s="125" t="str" cm="1">
        <f t="array" ref="L415">IF(($F415="Market Rate"),"N/A",
IF(OR($E415&lt;0,$E415=""),"",
IF($E415&lt;7,
IF($F415="50% AMI",INDEX($K$35:$K$41,$E415+1,1),
IF($F415="60% AMI",INDEX($P$35:$P$41,$E415+1,1),"")),
IF($F415="50% AMI",$K$40*(($E415-6)*0.15+1),IF($F415="60% AMI",$P$40*(($E415-5)*0.15+1),"")))))</f>
        <v/>
      </c>
      <c r="M415" s="70"/>
      <c r="N415" s="70"/>
      <c r="O415" s="70"/>
      <c r="P415" s="70"/>
      <c r="Q415" s="163"/>
      <c r="R415" s="11"/>
      <c r="AC415"/>
      <c r="AD415" s="41" t="e">
        <f>#REF!</f>
        <v>#REF!</v>
      </c>
      <c r="AE415" s="41" t="e">
        <f>#REF!</f>
        <v>#REF!</v>
      </c>
      <c r="AF415" s="41" t="e">
        <f>#REF!</f>
        <v>#REF!</v>
      </c>
      <c r="AG415" s="41" t="e">
        <f>#REF!</f>
        <v>#REF!</v>
      </c>
      <c r="AH415" s="41" t="e">
        <f>#REF!</f>
        <v>#REF!</v>
      </c>
      <c r="AI415" s="41" t="e">
        <f>#REF!</f>
        <v>#REF!</v>
      </c>
      <c r="AJ415" s="41" t="e">
        <f>#REF!</f>
        <v>#REF!</v>
      </c>
      <c r="AK415" s="44" t="e">
        <f>#REF!</f>
        <v>#REF!</v>
      </c>
      <c r="AL415"/>
      <c r="AM415"/>
      <c r="AN415"/>
    </row>
    <row r="416" spans="2:40" s="18" customFormat="1" ht="30" customHeight="1" x14ac:dyDescent="0.4">
      <c r="B416" s="11"/>
      <c r="D416" s="109"/>
      <c r="E416" s="110"/>
      <c r="F416" s="166"/>
      <c r="G416" s="131"/>
      <c r="H416" s="121"/>
      <c r="I416" s="134"/>
      <c r="J416" s="124" t="str" cm="1">
        <f t="array" ref="J416">IF(($F416="Market Rate"),"N/A",
IF(OR($E416&lt;0,$E416=""),"",
IF($E416&lt;7,
IF($F416="50% AMI",INDEX($J$35:$J$41,$E416+1,1),
IF($F416="60% AMI",INDEX($O$35:$O$41,$E416+1,1),"")),
IF($F416="50% AMI",$J$40*(($E416-6)*0.15+1),IF($F416="60% AMI",$O$40*(($E416-5)*0.15+1),"")))))</f>
        <v/>
      </c>
      <c r="K416" s="111">
        <f t="shared" si="56"/>
        <v>0</v>
      </c>
      <c r="L416" s="125" t="str" cm="1">
        <f t="array" ref="L416">IF(($F416="Market Rate"),"N/A",
IF(OR($E416&lt;0,$E416=""),"",
IF($E416&lt;7,
IF($F416="50% AMI",INDEX($K$35:$K$41,$E416+1,1),
IF($F416="60% AMI",INDEX($P$35:$P$41,$E416+1,1),"")),
IF($F416="50% AMI",$K$40*(($E416-6)*0.15+1),IF($F416="60% AMI",$P$40*(($E416-5)*0.15+1),"")))))</f>
        <v/>
      </c>
      <c r="M416" s="70"/>
      <c r="N416" s="70"/>
      <c r="O416" s="70"/>
      <c r="P416" s="70"/>
      <c r="Q416" s="163"/>
      <c r="R416" s="11"/>
      <c r="AC416"/>
      <c r="AD416" s="41" t="e">
        <f>#REF!</f>
        <v>#REF!</v>
      </c>
      <c r="AE416" s="41" t="e">
        <f>#REF!</f>
        <v>#REF!</v>
      </c>
      <c r="AF416" s="41" t="e">
        <f>#REF!</f>
        <v>#REF!</v>
      </c>
      <c r="AG416" s="41" t="e">
        <f>#REF!</f>
        <v>#REF!</v>
      </c>
      <c r="AH416" s="41" t="e">
        <f>#REF!</f>
        <v>#REF!</v>
      </c>
      <c r="AI416" s="41" t="e">
        <f>#REF!</f>
        <v>#REF!</v>
      </c>
      <c r="AJ416" s="41" t="e">
        <f>#REF!</f>
        <v>#REF!</v>
      </c>
      <c r="AK416" s="44" t="e">
        <f>#REF!</f>
        <v>#REF!</v>
      </c>
      <c r="AL416"/>
      <c r="AM416"/>
      <c r="AN416"/>
    </row>
    <row r="417" spans="2:40" s="18" customFormat="1" ht="30" customHeight="1" x14ac:dyDescent="0.4">
      <c r="B417" s="11"/>
      <c r="D417" s="109"/>
      <c r="E417" s="110"/>
      <c r="F417" s="166"/>
      <c r="G417" s="131"/>
      <c r="H417" s="121"/>
      <c r="I417" s="134"/>
      <c r="J417" s="124" t="str" cm="1">
        <f t="array" ref="J417">IF(($F417="Market Rate"),"N/A",
IF(OR($E417&lt;0,$E417=""),"",
IF($E417&lt;7,
IF($F417="50% AMI",INDEX($J$35:$J$41,$E417+1,1),
IF($F417="60% AMI",INDEX($O$35:$O$41,$E417+1,1),"")),
IF($F417="50% AMI",$J$40*(($E417-6)*0.15+1),IF($F417="60% AMI",$O$40*(($E417-5)*0.15+1),"")))))</f>
        <v/>
      </c>
      <c r="K417" s="111">
        <f t="shared" si="56"/>
        <v>0</v>
      </c>
      <c r="L417" s="125" t="str" cm="1">
        <f t="array" ref="L417">IF(($F417="Market Rate"),"N/A",
IF(OR($E417&lt;0,$E417=""),"",
IF($E417&lt;7,
IF($F417="50% AMI",INDEX($K$35:$K$41,$E417+1,1),
IF($F417="60% AMI",INDEX($P$35:$P$41,$E417+1,1),"")),
IF($F417="50% AMI",$K$40*(($E417-6)*0.15+1),IF($F417="60% AMI",$P$40*(($E417-5)*0.15+1),"")))))</f>
        <v/>
      </c>
      <c r="M417" s="70"/>
      <c r="N417" s="70"/>
      <c r="O417" s="70"/>
      <c r="P417" s="70"/>
      <c r="Q417" s="163"/>
      <c r="R417" s="11"/>
      <c r="AC417"/>
      <c r="AD417" s="41" t="e">
        <f>#REF!</f>
        <v>#REF!</v>
      </c>
      <c r="AE417" s="41" t="e">
        <f>#REF!</f>
        <v>#REF!</v>
      </c>
      <c r="AF417" s="41" t="e">
        <f>#REF!</f>
        <v>#REF!</v>
      </c>
      <c r="AG417" s="41" t="e">
        <f>#REF!</f>
        <v>#REF!</v>
      </c>
      <c r="AH417" s="41" t="e">
        <f>#REF!</f>
        <v>#REF!</v>
      </c>
      <c r="AI417" s="41" t="e">
        <f>#REF!</f>
        <v>#REF!</v>
      </c>
      <c r="AJ417" s="41" t="e">
        <f>#REF!</f>
        <v>#REF!</v>
      </c>
      <c r="AK417" s="44" t="e">
        <f>#REF!</f>
        <v>#REF!</v>
      </c>
      <c r="AL417"/>
      <c r="AM417"/>
      <c r="AN417"/>
    </row>
    <row r="418" spans="2:40" s="18" customFormat="1" ht="30" customHeight="1" x14ac:dyDescent="0.4">
      <c r="B418" s="11"/>
      <c r="D418" s="109"/>
      <c r="E418" s="110"/>
      <c r="F418" s="166"/>
      <c r="G418" s="131"/>
      <c r="H418" s="121"/>
      <c r="I418" s="134"/>
      <c r="J418" s="124" t="str" cm="1">
        <f t="array" ref="J418">IF(($F418="Market Rate"),"N/A",
IF(OR($E418&lt;0,$E418=""),"",
IF($E418&lt;7,
IF($F418="50% AMI",INDEX($J$35:$J$41,$E418+1,1),
IF($F418="60% AMI",INDEX($O$35:$O$41,$E418+1,1),"")),
IF($F418="50% AMI",$J$40*(($E418-6)*0.15+1),IF($F418="60% AMI",$O$40*(($E418-5)*0.15+1),"")))))</f>
        <v/>
      </c>
      <c r="K418" s="111">
        <f t="shared" si="56"/>
        <v>0</v>
      </c>
      <c r="L418" s="125" t="str" cm="1">
        <f t="array" ref="L418">IF(($F418="Market Rate"),"N/A",
IF(OR($E418&lt;0,$E418=""),"",
IF($E418&lt;7,
IF($F418="50% AMI",INDEX($K$35:$K$41,$E418+1,1),
IF($F418="60% AMI",INDEX($P$35:$P$41,$E418+1,1),"")),
IF($F418="50% AMI",$K$40*(($E418-6)*0.15+1),IF($F418="60% AMI",$P$40*(($E418-5)*0.15+1),"")))))</f>
        <v/>
      </c>
      <c r="M418" s="70"/>
      <c r="N418" s="70"/>
      <c r="O418" s="70"/>
      <c r="P418" s="70"/>
      <c r="Q418" s="163"/>
      <c r="R418" s="11"/>
      <c r="AC418"/>
      <c r="AD418" s="41" t="e">
        <f>#REF!</f>
        <v>#REF!</v>
      </c>
      <c r="AE418" s="41" t="e">
        <f>#REF!</f>
        <v>#REF!</v>
      </c>
      <c r="AF418" s="41" t="e">
        <f>#REF!</f>
        <v>#REF!</v>
      </c>
      <c r="AG418" s="41" t="e">
        <f>#REF!</f>
        <v>#REF!</v>
      </c>
      <c r="AH418" s="41" t="e">
        <f>#REF!</f>
        <v>#REF!</v>
      </c>
      <c r="AI418" s="41" t="e">
        <f>#REF!</f>
        <v>#REF!</v>
      </c>
      <c r="AJ418" s="41" t="e">
        <f>#REF!</f>
        <v>#REF!</v>
      </c>
      <c r="AK418" s="44" t="e">
        <f>#REF!</f>
        <v>#REF!</v>
      </c>
      <c r="AL418"/>
      <c r="AM418"/>
      <c r="AN418"/>
    </row>
    <row r="419" spans="2:40" s="18" customFormat="1" ht="30" customHeight="1" x14ac:dyDescent="0.4">
      <c r="B419" s="11"/>
      <c r="D419" s="109"/>
      <c r="E419" s="110"/>
      <c r="F419" s="166"/>
      <c r="G419" s="131"/>
      <c r="H419" s="121"/>
      <c r="I419" s="134"/>
      <c r="J419" s="124" t="str" cm="1">
        <f t="array" ref="J419">IF(($F419="Market Rate"),"N/A",
IF(OR($E419&lt;0,$E419=""),"",
IF($E419&lt;7,
IF($F419="50% AMI",INDEX($J$35:$J$41,$E419+1,1),
IF($F419="60% AMI",INDEX($O$35:$O$41,$E419+1,1),"")),
IF($F419="50% AMI",$J$40*(($E419-6)*0.15+1),IF($F419="60% AMI",$O$40*(($E419-5)*0.15+1),"")))))</f>
        <v/>
      </c>
      <c r="K419" s="111">
        <f t="shared" si="56"/>
        <v>0</v>
      </c>
      <c r="L419" s="125" t="str" cm="1">
        <f t="array" ref="L419">IF(($F419="Market Rate"),"N/A",
IF(OR($E419&lt;0,$E419=""),"",
IF($E419&lt;7,
IF($F419="50% AMI",INDEX($K$35:$K$41,$E419+1,1),
IF($F419="60% AMI",INDEX($P$35:$P$41,$E419+1,1),"")),
IF($F419="50% AMI",$K$40*(($E419-6)*0.15+1),IF($F419="60% AMI",$P$40*(($E419-5)*0.15+1),"")))))</f>
        <v/>
      </c>
      <c r="M419" s="70"/>
      <c r="N419" s="70"/>
      <c r="O419" s="70"/>
      <c r="P419" s="70"/>
      <c r="Q419" s="163"/>
      <c r="R419" s="11"/>
      <c r="AC419"/>
      <c r="AD419" s="41" t="e">
        <f>#REF!</f>
        <v>#REF!</v>
      </c>
      <c r="AE419" s="41" t="e">
        <f>#REF!</f>
        <v>#REF!</v>
      </c>
      <c r="AF419" s="41" t="e">
        <f>#REF!</f>
        <v>#REF!</v>
      </c>
      <c r="AG419" s="41" t="e">
        <f>#REF!</f>
        <v>#REF!</v>
      </c>
      <c r="AH419" s="41" t="e">
        <f>#REF!</f>
        <v>#REF!</v>
      </c>
      <c r="AI419" s="41" t="e">
        <f>#REF!</f>
        <v>#REF!</v>
      </c>
      <c r="AJ419" s="41" t="e">
        <f>#REF!</f>
        <v>#REF!</v>
      </c>
      <c r="AK419" s="44" t="e">
        <f>#REF!</f>
        <v>#REF!</v>
      </c>
      <c r="AL419"/>
      <c r="AM419"/>
      <c r="AN419"/>
    </row>
    <row r="420" spans="2:40" s="18" customFormat="1" ht="30" customHeight="1" x14ac:dyDescent="0.4">
      <c r="B420" s="11"/>
      <c r="D420" s="109"/>
      <c r="E420" s="110"/>
      <c r="F420" s="166"/>
      <c r="G420" s="131"/>
      <c r="H420" s="121"/>
      <c r="I420" s="134"/>
      <c r="J420" s="124" t="str" cm="1">
        <f t="array" ref="J420">IF(($F420="Market Rate"),"N/A",
IF(OR($E420&lt;0,$E420=""),"",
IF($E420&lt;7,
IF($F420="50% AMI",INDEX($J$35:$J$41,$E420+1,1),
IF($F420="60% AMI",INDEX($O$35:$O$41,$E420+1,1),"")),
IF($F420="50% AMI",$J$40*(($E420-6)*0.15+1),IF($F420="60% AMI",$O$40*(($E420-5)*0.15+1),"")))))</f>
        <v/>
      </c>
      <c r="K420" s="111">
        <f t="shared" si="56"/>
        <v>0</v>
      </c>
      <c r="L420" s="125" t="str" cm="1">
        <f t="array" ref="L420">IF(($F420="Market Rate"),"N/A",
IF(OR($E420&lt;0,$E420=""),"",
IF($E420&lt;7,
IF($F420="50% AMI",INDEX($K$35:$K$41,$E420+1,1),
IF($F420="60% AMI",INDEX($P$35:$P$41,$E420+1,1),"")),
IF($F420="50% AMI",$K$40*(($E420-6)*0.15+1),IF($F420="60% AMI",$P$40*(($E420-5)*0.15+1),"")))))</f>
        <v/>
      </c>
      <c r="M420" s="70"/>
      <c r="N420" s="70"/>
      <c r="O420" s="70"/>
      <c r="P420" s="70"/>
      <c r="Q420" s="163"/>
      <c r="R420" s="11"/>
      <c r="AC420"/>
      <c r="AD420" s="41" t="e">
        <f>#REF!</f>
        <v>#REF!</v>
      </c>
      <c r="AE420" s="41" t="e">
        <f>#REF!</f>
        <v>#REF!</v>
      </c>
      <c r="AF420" s="41" t="e">
        <f>#REF!</f>
        <v>#REF!</v>
      </c>
      <c r="AG420" s="41" t="e">
        <f>#REF!</f>
        <v>#REF!</v>
      </c>
      <c r="AH420" s="41" t="e">
        <f>#REF!</f>
        <v>#REF!</v>
      </c>
      <c r="AI420" s="41" t="e">
        <f>#REF!</f>
        <v>#REF!</v>
      </c>
      <c r="AJ420" s="41" t="e">
        <f>#REF!</f>
        <v>#REF!</v>
      </c>
      <c r="AK420" s="44" t="e">
        <f>#REF!</f>
        <v>#REF!</v>
      </c>
      <c r="AL420"/>
      <c r="AM420"/>
      <c r="AN420"/>
    </row>
    <row r="421" spans="2:40" s="18" customFormat="1" ht="30" customHeight="1" x14ac:dyDescent="0.4">
      <c r="B421" s="11"/>
      <c r="D421" s="109"/>
      <c r="E421" s="110"/>
      <c r="F421" s="166"/>
      <c r="G421" s="131"/>
      <c r="H421" s="121"/>
      <c r="I421" s="134"/>
      <c r="J421" s="124" t="str" cm="1">
        <f t="array" ref="J421">IF(($F421="Market Rate"),"N/A",
IF(OR($E421&lt;0,$E421=""),"",
IF($E421&lt;7,
IF($F421="50% AMI",INDEX($J$35:$J$41,$E421+1,1),
IF($F421="60% AMI",INDEX($O$35:$O$41,$E421+1,1),"")),
IF($F421="50% AMI",$J$40*(($E421-6)*0.15+1),IF($F421="60% AMI",$O$40*(($E421-5)*0.15+1),"")))))</f>
        <v/>
      </c>
      <c r="K421" s="111">
        <f t="shared" si="56"/>
        <v>0</v>
      </c>
      <c r="L421" s="125" t="str" cm="1">
        <f t="array" ref="L421">IF(($F421="Market Rate"),"N/A",
IF(OR($E421&lt;0,$E421=""),"",
IF($E421&lt;7,
IF($F421="50% AMI",INDEX($K$35:$K$41,$E421+1,1),
IF($F421="60% AMI",INDEX($P$35:$P$41,$E421+1,1),"")),
IF($F421="50% AMI",$K$40*(($E421-6)*0.15+1),IF($F421="60% AMI",$P$40*(($E421-5)*0.15+1),"")))))</f>
        <v/>
      </c>
      <c r="M421" s="70"/>
      <c r="N421" s="70"/>
      <c r="O421" s="70"/>
      <c r="P421" s="70"/>
      <c r="Q421" s="163"/>
      <c r="R421" s="11"/>
      <c r="AC421"/>
      <c r="AD421" s="41" t="e">
        <f>#REF!</f>
        <v>#REF!</v>
      </c>
      <c r="AE421" s="41" t="e">
        <f>#REF!</f>
        <v>#REF!</v>
      </c>
      <c r="AF421" s="41" t="e">
        <f>#REF!</f>
        <v>#REF!</v>
      </c>
      <c r="AG421" s="41" t="e">
        <f>#REF!</f>
        <v>#REF!</v>
      </c>
      <c r="AH421" s="41" t="e">
        <f>#REF!</f>
        <v>#REF!</v>
      </c>
      <c r="AI421" s="41" t="e">
        <f>#REF!</f>
        <v>#REF!</v>
      </c>
      <c r="AJ421" s="41" t="e">
        <f>#REF!</f>
        <v>#REF!</v>
      </c>
      <c r="AK421" s="44" t="e">
        <f>#REF!</f>
        <v>#REF!</v>
      </c>
      <c r="AL421"/>
      <c r="AM421"/>
      <c r="AN421"/>
    </row>
    <row r="422" spans="2:40" s="18" customFormat="1" ht="30" customHeight="1" x14ac:dyDescent="0.4">
      <c r="B422" s="11"/>
      <c r="D422" s="109"/>
      <c r="E422" s="110"/>
      <c r="F422" s="166"/>
      <c r="G422" s="131"/>
      <c r="H422" s="121"/>
      <c r="I422" s="134"/>
      <c r="J422" s="124" t="str" cm="1">
        <f t="array" ref="J422">IF(($F422="Market Rate"),"N/A",
IF(OR($E422&lt;0,$E422=""),"",
IF($E422&lt;7,
IF($F422="50% AMI",INDEX($J$35:$J$41,$E422+1,1),
IF($F422="60% AMI",INDEX($O$35:$O$41,$E422+1,1),"")),
IF($F422="50% AMI",$J$40*(($E422-6)*0.15+1),IF($F422="60% AMI",$O$40*(($E422-5)*0.15+1),"")))))</f>
        <v/>
      </c>
      <c r="K422" s="111">
        <f t="shared" si="56"/>
        <v>0</v>
      </c>
      <c r="L422" s="125" t="str" cm="1">
        <f t="array" ref="L422">IF(($F422="Market Rate"),"N/A",
IF(OR($E422&lt;0,$E422=""),"",
IF($E422&lt;7,
IF($F422="50% AMI",INDEX($K$35:$K$41,$E422+1,1),
IF($F422="60% AMI",INDEX($P$35:$P$41,$E422+1,1),"")),
IF($F422="50% AMI",$K$40*(($E422-6)*0.15+1),IF($F422="60% AMI",$P$40*(($E422-5)*0.15+1),"")))))</f>
        <v/>
      </c>
      <c r="M422" s="70"/>
      <c r="N422" s="70"/>
      <c r="O422" s="70"/>
      <c r="P422" s="70"/>
      <c r="Q422" s="163"/>
      <c r="R422" s="11"/>
      <c r="AC422"/>
      <c r="AD422" s="41" t="e">
        <f>#REF!</f>
        <v>#REF!</v>
      </c>
      <c r="AE422" s="41" t="e">
        <f>#REF!</f>
        <v>#REF!</v>
      </c>
      <c r="AF422" s="41" t="e">
        <f>#REF!</f>
        <v>#REF!</v>
      </c>
      <c r="AG422" s="41" t="e">
        <f>#REF!</f>
        <v>#REF!</v>
      </c>
      <c r="AH422" s="41" t="e">
        <f>#REF!</f>
        <v>#REF!</v>
      </c>
      <c r="AI422" s="41" t="e">
        <f>#REF!</f>
        <v>#REF!</v>
      </c>
      <c r="AJ422" s="41" t="e">
        <f>#REF!</f>
        <v>#REF!</v>
      </c>
      <c r="AK422" s="44" t="e">
        <f>#REF!</f>
        <v>#REF!</v>
      </c>
      <c r="AL422"/>
      <c r="AM422"/>
      <c r="AN422"/>
    </row>
    <row r="423" spans="2:40" s="18" customFormat="1" ht="30" customHeight="1" x14ac:dyDescent="0.4">
      <c r="B423" s="11"/>
      <c r="D423" s="109"/>
      <c r="E423" s="110"/>
      <c r="F423" s="166"/>
      <c r="G423" s="131"/>
      <c r="H423" s="121"/>
      <c r="I423" s="134"/>
      <c r="J423" s="124" t="str" cm="1">
        <f t="array" ref="J423">IF(($F423="Market Rate"),"N/A",
IF(OR($E423&lt;0,$E423=""),"",
IF($E423&lt;7,
IF($F423="50% AMI",INDEX($J$35:$J$41,$E423+1,1),
IF($F423="60% AMI",INDEX($O$35:$O$41,$E423+1,1),"")),
IF($F423="50% AMI",$J$40*(($E423-6)*0.15+1),IF($F423="60% AMI",$O$40*(($E423-5)*0.15+1),"")))))</f>
        <v/>
      </c>
      <c r="K423" s="111">
        <f t="shared" si="56"/>
        <v>0</v>
      </c>
      <c r="L423" s="125" t="str" cm="1">
        <f t="array" ref="L423">IF(($F423="Market Rate"),"N/A",
IF(OR($E423&lt;0,$E423=""),"",
IF($E423&lt;7,
IF($F423="50% AMI",INDEX($K$35:$K$41,$E423+1,1),
IF($F423="60% AMI",INDEX($P$35:$P$41,$E423+1,1),"")),
IF($F423="50% AMI",$K$40*(($E423-6)*0.15+1),IF($F423="60% AMI",$P$40*(($E423-5)*0.15+1),"")))))</f>
        <v/>
      </c>
      <c r="M423" s="70"/>
      <c r="N423" s="70"/>
      <c r="O423" s="70"/>
      <c r="P423" s="70"/>
      <c r="Q423" s="163"/>
      <c r="R423" s="11"/>
      <c r="AC423"/>
      <c r="AD423" s="41" t="e">
        <f>#REF!</f>
        <v>#REF!</v>
      </c>
      <c r="AE423" s="41" t="e">
        <f>#REF!</f>
        <v>#REF!</v>
      </c>
      <c r="AF423" s="41" t="e">
        <f>#REF!</f>
        <v>#REF!</v>
      </c>
      <c r="AG423" s="41" t="e">
        <f>#REF!</f>
        <v>#REF!</v>
      </c>
      <c r="AH423" s="41" t="e">
        <f>#REF!</f>
        <v>#REF!</v>
      </c>
      <c r="AI423" s="41" t="e">
        <f>#REF!</f>
        <v>#REF!</v>
      </c>
      <c r="AJ423" s="41" t="e">
        <f>#REF!</f>
        <v>#REF!</v>
      </c>
      <c r="AK423" s="44" t="e">
        <f>#REF!</f>
        <v>#REF!</v>
      </c>
      <c r="AL423"/>
      <c r="AM423"/>
      <c r="AN423"/>
    </row>
    <row r="424" spans="2:40" s="18" customFormat="1" ht="30" customHeight="1" x14ac:dyDescent="0.4">
      <c r="B424" s="11"/>
      <c r="D424" s="109"/>
      <c r="E424" s="110"/>
      <c r="F424" s="166"/>
      <c r="G424" s="131"/>
      <c r="H424" s="121"/>
      <c r="I424" s="134"/>
      <c r="J424" s="124" t="str" cm="1">
        <f t="array" ref="J424">IF(($F424="Market Rate"),"N/A",
IF(OR($E424&lt;0,$E424=""),"",
IF($E424&lt;7,
IF($F424="50% AMI",INDEX($J$35:$J$41,$E424+1,1),
IF($F424="60% AMI",INDEX($O$35:$O$41,$E424+1,1),"")),
IF($F424="50% AMI",$J$40*(($E424-6)*0.15+1),IF($F424="60% AMI",$O$40*(($E424-5)*0.15+1),"")))))</f>
        <v/>
      </c>
      <c r="K424" s="111">
        <f t="shared" si="56"/>
        <v>0</v>
      </c>
      <c r="L424" s="125" t="str" cm="1">
        <f t="array" ref="L424">IF(($F424="Market Rate"),"N/A",
IF(OR($E424&lt;0,$E424=""),"",
IF($E424&lt;7,
IF($F424="50% AMI",INDEX($K$35:$K$41,$E424+1,1),
IF($F424="60% AMI",INDEX($P$35:$P$41,$E424+1,1),"")),
IF($F424="50% AMI",$K$40*(($E424-6)*0.15+1),IF($F424="60% AMI",$P$40*(($E424-5)*0.15+1),"")))))</f>
        <v/>
      </c>
      <c r="M424" s="70"/>
      <c r="N424" s="70"/>
      <c r="O424" s="70"/>
      <c r="P424" s="70"/>
      <c r="Q424" s="163"/>
      <c r="R424" s="11"/>
      <c r="AC424"/>
      <c r="AD424" s="41" t="e">
        <f>#REF!</f>
        <v>#REF!</v>
      </c>
      <c r="AE424" s="41" t="e">
        <f>#REF!</f>
        <v>#REF!</v>
      </c>
      <c r="AF424" s="41" t="e">
        <f>#REF!</f>
        <v>#REF!</v>
      </c>
      <c r="AG424" s="41" t="e">
        <f>#REF!</f>
        <v>#REF!</v>
      </c>
      <c r="AH424" s="41" t="e">
        <f>#REF!</f>
        <v>#REF!</v>
      </c>
      <c r="AI424" s="41" t="e">
        <f>#REF!</f>
        <v>#REF!</v>
      </c>
      <c r="AJ424" s="41" t="e">
        <f>#REF!</f>
        <v>#REF!</v>
      </c>
      <c r="AK424" s="44" t="e">
        <f>#REF!</f>
        <v>#REF!</v>
      </c>
      <c r="AL424"/>
      <c r="AM424"/>
      <c r="AN424"/>
    </row>
    <row r="425" spans="2:40" s="18" customFormat="1" ht="30" customHeight="1" x14ac:dyDescent="0.4">
      <c r="B425" s="11"/>
      <c r="D425" s="109"/>
      <c r="E425" s="110"/>
      <c r="F425" s="166"/>
      <c r="G425" s="131"/>
      <c r="H425" s="121"/>
      <c r="I425" s="134"/>
      <c r="J425" s="124" t="str" cm="1">
        <f t="array" ref="J425">IF(($F425="Market Rate"),"N/A",
IF(OR($E425&lt;0,$E425=""),"",
IF($E425&lt;7,
IF($F425="50% AMI",INDEX($J$35:$J$41,$E425+1,1),
IF($F425="60% AMI",INDEX($O$35:$O$41,$E425+1,1),"")),
IF($F425="50% AMI",$J$40*(($E425-6)*0.15+1),IF($F425="60% AMI",$O$40*(($E425-5)*0.15+1),"")))))</f>
        <v/>
      </c>
      <c r="K425" s="111">
        <f t="shared" si="56"/>
        <v>0</v>
      </c>
      <c r="L425" s="125" t="str" cm="1">
        <f t="array" ref="L425">IF(($F425="Market Rate"),"N/A",
IF(OR($E425&lt;0,$E425=""),"",
IF($E425&lt;7,
IF($F425="50% AMI",INDEX($K$35:$K$41,$E425+1,1),
IF($F425="60% AMI",INDEX($P$35:$P$41,$E425+1,1),"")),
IF($F425="50% AMI",$K$40*(($E425-6)*0.15+1),IF($F425="60% AMI",$P$40*(($E425-5)*0.15+1),"")))))</f>
        <v/>
      </c>
      <c r="M425" s="70"/>
      <c r="N425" s="70"/>
      <c r="O425" s="70"/>
      <c r="P425" s="70"/>
      <c r="Q425" s="163"/>
      <c r="R425" s="11"/>
      <c r="AC425"/>
      <c r="AD425" s="41" t="e">
        <f>#REF!</f>
        <v>#REF!</v>
      </c>
      <c r="AE425" s="41" t="e">
        <f>#REF!</f>
        <v>#REF!</v>
      </c>
      <c r="AF425" s="41" t="e">
        <f>#REF!</f>
        <v>#REF!</v>
      </c>
      <c r="AG425" s="41" t="e">
        <f>#REF!</f>
        <v>#REF!</v>
      </c>
      <c r="AH425" s="41" t="e">
        <f>#REF!</f>
        <v>#REF!</v>
      </c>
      <c r="AI425" s="41" t="e">
        <f>#REF!</f>
        <v>#REF!</v>
      </c>
      <c r="AJ425" s="41" t="e">
        <f>#REF!</f>
        <v>#REF!</v>
      </c>
      <c r="AK425" s="44" t="e">
        <f>#REF!</f>
        <v>#REF!</v>
      </c>
      <c r="AL425"/>
      <c r="AM425"/>
      <c r="AN425"/>
    </row>
    <row r="426" spans="2:40" s="18" customFormat="1" ht="30" customHeight="1" x14ac:dyDescent="0.4">
      <c r="B426" s="11"/>
      <c r="D426" s="109"/>
      <c r="E426" s="110"/>
      <c r="F426" s="166"/>
      <c r="G426" s="131"/>
      <c r="H426" s="121"/>
      <c r="I426" s="134"/>
      <c r="J426" s="124" t="str" cm="1">
        <f t="array" ref="J426">IF(($F426="Market Rate"),"N/A",
IF(OR($E426&lt;0,$E426=""),"",
IF($E426&lt;7,
IF($F426="50% AMI",INDEX($J$35:$J$41,$E426+1,1),
IF($F426="60% AMI",INDEX($O$35:$O$41,$E426+1,1),"")),
IF($F426="50% AMI",$J$40*(($E426-6)*0.15+1),IF($F426="60% AMI",$O$40*(($E426-5)*0.15+1),"")))))</f>
        <v/>
      </c>
      <c r="K426" s="111">
        <f t="shared" si="56"/>
        <v>0</v>
      </c>
      <c r="L426" s="125" t="str" cm="1">
        <f t="array" ref="L426">IF(($F426="Market Rate"),"N/A",
IF(OR($E426&lt;0,$E426=""),"",
IF($E426&lt;7,
IF($F426="50% AMI",INDEX($K$35:$K$41,$E426+1,1),
IF($F426="60% AMI",INDEX($P$35:$P$41,$E426+1,1),"")),
IF($F426="50% AMI",$K$40*(($E426-6)*0.15+1),IF($F426="60% AMI",$P$40*(($E426-5)*0.15+1),"")))))</f>
        <v/>
      </c>
      <c r="M426" s="70"/>
      <c r="N426" s="70"/>
      <c r="O426" s="70"/>
      <c r="P426" s="70"/>
      <c r="Q426" s="163"/>
      <c r="R426" s="11"/>
      <c r="AC426"/>
      <c r="AD426" s="41" t="e">
        <f>#REF!</f>
        <v>#REF!</v>
      </c>
      <c r="AE426" s="41" t="e">
        <f>#REF!</f>
        <v>#REF!</v>
      </c>
      <c r="AF426" s="41" t="e">
        <f>#REF!</f>
        <v>#REF!</v>
      </c>
      <c r="AG426" s="41" t="e">
        <f>#REF!</f>
        <v>#REF!</v>
      </c>
      <c r="AH426" s="41" t="e">
        <f>#REF!</f>
        <v>#REF!</v>
      </c>
      <c r="AI426" s="41" t="e">
        <f>#REF!</f>
        <v>#REF!</v>
      </c>
      <c r="AJ426" s="41" t="e">
        <f>#REF!</f>
        <v>#REF!</v>
      </c>
      <c r="AK426" s="44" t="e">
        <f>#REF!</f>
        <v>#REF!</v>
      </c>
      <c r="AL426"/>
      <c r="AM426"/>
      <c r="AN426"/>
    </row>
    <row r="427" spans="2:40" s="18" customFormat="1" ht="30" customHeight="1" x14ac:dyDescent="0.4">
      <c r="B427" s="11"/>
      <c r="D427" s="109"/>
      <c r="E427" s="110"/>
      <c r="F427" s="166"/>
      <c r="G427" s="131"/>
      <c r="H427" s="121"/>
      <c r="I427" s="134"/>
      <c r="J427" s="124" t="str" cm="1">
        <f t="array" ref="J427">IF(($F427="Market Rate"),"N/A",
IF(OR($E427&lt;0,$E427=""),"",
IF($E427&lt;7,
IF($F427="50% AMI",INDEX($J$35:$J$41,$E427+1,1),
IF($F427="60% AMI",INDEX($O$35:$O$41,$E427+1,1),"")),
IF($F427="50% AMI",$J$40*(($E427-6)*0.15+1),IF($F427="60% AMI",$O$40*(($E427-5)*0.15+1),"")))))</f>
        <v/>
      </c>
      <c r="K427" s="111">
        <f t="shared" si="56"/>
        <v>0</v>
      </c>
      <c r="L427" s="125" t="str" cm="1">
        <f t="array" ref="L427">IF(($F427="Market Rate"),"N/A",
IF(OR($E427&lt;0,$E427=""),"",
IF($E427&lt;7,
IF($F427="50% AMI",INDEX($K$35:$K$41,$E427+1,1),
IF($F427="60% AMI",INDEX($P$35:$P$41,$E427+1,1),"")),
IF($F427="50% AMI",$K$40*(($E427-6)*0.15+1),IF($F427="60% AMI",$P$40*(($E427-5)*0.15+1),"")))))</f>
        <v/>
      </c>
      <c r="M427" s="70"/>
      <c r="N427" s="70"/>
      <c r="O427" s="70"/>
      <c r="P427" s="70"/>
      <c r="Q427" s="163"/>
      <c r="R427" s="11"/>
      <c r="AC427"/>
      <c r="AD427" s="41" t="e">
        <f>#REF!</f>
        <v>#REF!</v>
      </c>
      <c r="AE427" s="41" t="e">
        <f>#REF!</f>
        <v>#REF!</v>
      </c>
      <c r="AF427" s="41" t="e">
        <f>#REF!</f>
        <v>#REF!</v>
      </c>
      <c r="AG427" s="41" t="e">
        <f>#REF!</f>
        <v>#REF!</v>
      </c>
      <c r="AH427" s="41" t="e">
        <f>#REF!</f>
        <v>#REF!</v>
      </c>
      <c r="AI427" s="41" t="e">
        <f>#REF!</f>
        <v>#REF!</v>
      </c>
      <c r="AJ427" s="41" t="e">
        <f>#REF!</f>
        <v>#REF!</v>
      </c>
      <c r="AK427" s="44" t="e">
        <f>#REF!</f>
        <v>#REF!</v>
      </c>
      <c r="AL427"/>
      <c r="AM427"/>
      <c r="AN427"/>
    </row>
    <row r="428" spans="2:40" s="18" customFormat="1" ht="30" customHeight="1" x14ac:dyDescent="0.4">
      <c r="B428" s="11"/>
      <c r="D428" s="109"/>
      <c r="E428" s="110"/>
      <c r="F428" s="166"/>
      <c r="G428" s="131"/>
      <c r="H428" s="121"/>
      <c r="I428" s="134"/>
      <c r="J428" s="124" t="str" cm="1">
        <f t="array" ref="J428">IF(($F428="Market Rate"),"N/A",
IF(OR($E428&lt;0,$E428=""),"",
IF($E428&lt;7,
IF($F428="50% AMI",INDEX($J$35:$J$41,$E428+1,1),
IF($F428="60% AMI",INDEX($O$35:$O$41,$E428+1,1),"")),
IF($F428="50% AMI",$J$40*(($E428-6)*0.15+1),IF($F428="60% AMI",$O$40*(($E428-5)*0.15+1),"")))))</f>
        <v/>
      </c>
      <c r="K428" s="111">
        <f t="shared" si="56"/>
        <v>0</v>
      </c>
      <c r="L428" s="125" t="str" cm="1">
        <f t="array" ref="L428">IF(($F428="Market Rate"),"N/A",
IF(OR($E428&lt;0,$E428=""),"",
IF($E428&lt;7,
IF($F428="50% AMI",INDEX($K$35:$K$41,$E428+1,1),
IF($F428="60% AMI",INDEX($P$35:$P$41,$E428+1,1),"")),
IF($F428="50% AMI",$K$40*(($E428-6)*0.15+1),IF($F428="60% AMI",$P$40*(($E428-5)*0.15+1),"")))))</f>
        <v/>
      </c>
      <c r="M428" s="70"/>
      <c r="N428" s="70"/>
      <c r="O428" s="70"/>
      <c r="P428" s="70"/>
      <c r="Q428" s="163"/>
      <c r="R428" s="11"/>
      <c r="AC428"/>
      <c r="AD428" s="41" t="e">
        <f>#REF!</f>
        <v>#REF!</v>
      </c>
      <c r="AE428" s="41" t="e">
        <f>#REF!</f>
        <v>#REF!</v>
      </c>
      <c r="AF428" s="41" t="e">
        <f>#REF!</f>
        <v>#REF!</v>
      </c>
      <c r="AG428" s="41" t="e">
        <f>#REF!</f>
        <v>#REF!</v>
      </c>
      <c r="AH428" s="41" t="e">
        <f>#REF!</f>
        <v>#REF!</v>
      </c>
      <c r="AI428" s="41" t="e">
        <f>#REF!</f>
        <v>#REF!</v>
      </c>
      <c r="AJ428" s="41" t="e">
        <f>#REF!</f>
        <v>#REF!</v>
      </c>
      <c r="AK428" s="44" t="e">
        <f>#REF!</f>
        <v>#REF!</v>
      </c>
      <c r="AL428"/>
      <c r="AM428"/>
      <c r="AN428"/>
    </row>
    <row r="429" spans="2:40" s="18" customFormat="1" ht="30" customHeight="1" x14ac:dyDescent="0.4">
      <c r="B429" s="11"/>
      <c r="D429" s="109"/>
      <c r="E429" s="110"/>
      <c r="F429" s="166"/>
      <c r="G429" s="131"/>
      <c r="H429" s="121"/>
      <c r="I429" s="134"/>
      <c r="J429" s="124" t="str" cm="1">
        <f t="array" ref="J429">IF(($F429="Market Rate"),"N/A",
IF(OR($E429&lt;0,$E429=""),"",
IF($E429&lt;7,
IF($F429="50% AMI",INDEX($J$35:$J$41,$E429+1,1),
IF($F429="60% AMI",INDEX($O$35:$O$41,$E429+1,1),"")),
IF($F429="50% AMI",$J$40*(($E429-6)*0.15+1),IF($F429="60% AMI",$O$40*(($E429-5)*0.15+1),"")))))</f>
        <v/>
      </c>
      <c r="K429" s="111">
        <f t="shared" si="56"/>
        <v>0</v>
      </c>
      <c r="L429" s="125" t="str" cm="1">
        <f t="array" ref="L429">IF(($F429="Market Rate"),"N/A",
IF(OR($E429&lt;0,$E429=""),"",
IF($E429&lt;7,
IF($F429="50% AMI",INDEX($K$35:$K$41,$E429+1,1),
IF($F429="60% AMI",INDEX($P$35:$P$41,$E429+1,1),"")),
IF($F429="50% AMI",$K$40*(($E429-6)*0.15+1),IF($F429="60% AMI",$P$40*(($E429-5)*0.15+1),"")))))</f>
        <v/>
      </c>
      <c r="M429" s="70"/>
      <c r="N429" s="70"/>
      <c r="O429" s="70"/>
      <c r="P429" s="70"/>
      <c r="Q429" s="163"/>
      <c r="R429" s="11"/>
      <c r="AC429"/>
      <c r="AD429" s="41" t="e">
        <f>#REF!</f>
        <v>#REF!</v>
      </c>
      <c r="AE429" s="41" t="e">
        <f>#REF!</f>
        <v>#REF!</v>
      </c>
      <c r="AF429" s="41" t="e">
        <f>#REF!</f>
        <v>#REF!</v>
      </c>
      <c r="AG429" s="41" t="e">
        <f>#REF!</f>
        <v>#REF!</v>
      </c>
      <c r="AH429" s="41" t="e">
        <f>#REF!</f>
        <v>#REF!</v>
      </c>
      <c r="AI429" s="41" t="e">
        <f>#REF!</f>
        <v>#REF!</v>
      </c>
      <c r="AJ429" s="41" t="e">
        <f>#REF!</f>
        <v>#REF!</v>
      </c>
      <c r="AK429" s="44" t="e">
        <f>#REF!</f>
        <v>#REF!</v>
      </c>
      <c r="AL429"/>
      <c r="AM429"/>
      <c r="AN429"/>
    </row>
    <row r="430" spans="2:40" s="18" customFormat="1" ht="30" customHeight="1" x14ac:dyDescent="0.4">
      <c r="B430" s="11"/>
      <c r="D430" s="109"/>
      <c r="E430" s="110"/>
      <c r="F430" s="166"/>
      <c r="G430" s="131"/>
      <c r="H430" s="121"/>
      <c r="I430" s="134"/>
      <c r="J430" s="124" t="str" cm="1">
        <f t="array" ref="J430">IF(($F430="Market Rate"),"N/A",
IF(OR($E430&lt;0,$E430=""),"",
IF($E430&lt;7,
IF($F430="50% AMI",INDEX($J$35:$J$41,$E430+1,1),
IF($F430="60% AMI",INDEX($O$35:$O$41,$E430+1,1),"")),
IF($F430="50% AMI",$J$40*(($E430-6)*0.15+1),IF($F430="60% AMI",$O$40*(($E430-5)*0.15+1),"")))))</f>
        <v/>
      </c>
      <c r="K430" s="111">
        <f t="shared" si="56"/>
        <v>0</v>
      </c>
      <c r="L430" s="125" t="str" cm="1">
        <f t="array" ref="L430">IF(($F430="Market Rate"),"N/A",
IF(OR($E430&lt;0,$E430=""),"",
IF($E430&lt;7,
IF($F430="50% AMI",INDEX($K$35:$K$41,$E430+1,1),
IF($F430="60% AMI",INDEX($P$35:$P$41,$E430+1,1),"")),
IF($F430="50% AMI",$K$40*(($E430-6)*0.15+1),IF($F430="60% AMI",$P$40*(($E430-5)*0.15+1),"")))))</f>
        <v/>
      </c>
      <c r="M430" s="70"/>
      <c r="N430" s="70"/>
      <c r="O430" s="70"/>
      <c r="P430" s="70"/>
      <c r="Q430" s="163"/>
      <c r="R430" s="11"/>
      <c r="AC430"/>
      <c r="AD430" s="41" t="e">
        <f>#REF!</f>
        <v>#REF!</v>
      </c>
      <c r="AE430" s="41" t="e">
        <f>#REF!</f>
        <v>#REF!</v>
      </c>
      <c r="AF430" s="41" t="e">
        <f>#REF!</f>
        <v>#REF!</v>
      </c>
      <c r="AG430" s="41" t="e">
        <f>#REF!</f>
        <v>#REF!</v>
      </c>
      <c r="AH430" s="41" t="e">
        <f>#REF!</f>
        <v>#REF!</v>
      </c>
      <c r="AI430" s="41" t="e">
        <f>#REF!</f>
        <v>#REF!</v>
      </c>
      <c r="AJ430" s="41" t="e">
        <f>#REF!</f>
        <v>#REF!</v>
      </c>
      <c r="AK430" s="44" t="e">
        <f>#REF!</f>
        <v>#REF!</v>
      </c>
      <c r="AL430"/>
      <c r="AM430"/>
      <c r="AN430"/>
    </row>
    <row r="431" spans="2:40" s="18" customFormat="1" ht="30" customHeight="1" x14ac:dyDescent="0.4">
      <c r="B431" s="11"/>
      <c r="D431" s="109"/>
      <c r="E431" s="110"/>
      <c r="F431" s="166"/>
      <c r="G431" s="131"/>
      <c r="H431" s="121"/>
      <c r="I431" s="134"/>
      <c r="J431" s="124" t="str" cm="1">
        <f t="array" ref="J431">IF(($F431="Market Rate"),"N/A",
IF(OR($E431&lt;0,$E431=""),"",
IF($E431&lt;7,
IF($F431="50% AMI",INDEX($J$35:$J$41,$E431+1,1),
IF($F431="60% AMI",INDEX($O$35:$O$41,$E431+1,1),"")),
IF($F431="50% AMI",$J$40*(($E431-6)*0.15+1),IF($F431="60% AMI",$O$40*(($E431-5)*0.15+1),"")))))</f>
        <v/>
      </c>
      <c r="K431" s="111">
        <f t="shared" si="56"/>
        <v>0</v>
      </c>
      <c r="L431" s="125" t="str" cm="1">
        <f t="array" ref="L431">IF(($F431="Market Rate"),"N/A",
IF(OR($E431&lt;0,$E431=""),"",
IF($E431&lt;7,
IF($F431="50% AMI",INDEX($K$35:$K$41,$E431+1,1),
IF($F431="60% AMI",INDEX($P$35:$P$41,$E431+1,1),"")),
IF($F431="50% AMI",$K$40*(($E431-6)*0.15+1),IF($F431="60% AMI",$P$40*(($E431-5)*0.15+1),"")))))</f>
        <v/>
      </c>
      <c r="M431" s="70"/>
      <c r="N431" s="70"/>
      <c r="O431" s="70"/>
      <c r="P431" s="70"/>
      <c r="Q431" s="163"/>
      <c r="R431" s="11"/>
      <c r="AC431"/>
      <c r="AD431" s="41" t="e">
        <f>#REF!</f>
        <v>#REF!</v>
      </c>
      <c r="AE431" s="41" t="e">
        <f>#REF!</f>
        <v>#REF!</v>
      </c>
      <c r="AF431" s="41" t="e">
        <f>#REF!</f>
        <v>#REF!</v>
      </c>
      <c r="AG431" s="41" t="e">
        <f>#REF!</f>
        <v>#REF!</v>
      </c>
      <c r="AH431" s="41" t="e">
        <f>#REF!</f>
        <v>#REF!</v>
      </c>
      <c r="AI431" s="41" t="e">
        <f>#REF!</f>
        <v>#REF!</v>
      </c>
      <c r="AJ431" s="41" t="e">
        <f>#REF!</f>
        <v>#REF!</v>
      </c>
      <c r="AK431" s="44" t="e">
        <f>#REF!</f>
        <v>#REF!</v>
      </c>
      <c r="AL431"/>
      <c r="AM431"/>
      <c r="AN431"/>
    </row>
    <row r="432" spans="2:40" s="18" customFormat="1" ht="30" customHeight="1" x14ac:dyDescent="0.4">
      <c r="B432" s="11"/>
      <c r="D432" s="109"/>
      <c r="E432" s="110"/>
      <c r="F432" s="166"/>
      <c r="G432" s="131"/>
      <c r="H432" s="121"/>
      <c r="I432" s="134"/>
      <c r="J432" s="124" t="str" cm="1">
        <f t="array" ref="J432">IF(($F432="Market Rate"),"N/A",
IF(OR($E432&lt;0,$E432=""),"",
IF($E432&lt;7,
IF($F432="50% AMI",INDEX($J$35:$J$41,$E432+1,1),
IF($F432="60% AMI",INDEX($O$35:$O$41,$E432+1,1),"")),
IF($F432="50% AMI",$J$40*(($E432-6)*0.15+1),IF($F432="60% AMI",$O$40*(($E432-5)*0.15+1),"")))))</f>
        <v/>
      </c>
      <c r="K432" s="111">
        <f t="shared" si="56"/>
        <v>0</v>
      </c>
      <c r="L432" s="125" t="str" cm="1">
        <f t="array" ref="L432">IF(($F432="Market Rate"),"N/A",
IF(OR($E432&lt;0,$E432=""),"",
IF($E432&lt;7,
IF($F432="50% AMI",INDEX($K$35:$K$41,$E432+1,1),
IF($F432="60% AMI",INDEX($P$35:$P$41,$E432+1,1),"")),
IF($F432="50% AMI",$K$40*(($E432-6)*0.15+1),IF($F432="60% AMI",$P$40*(($E432-5)*0.15+1),"")))))</f>
        <v/>
      </c>
      <c r="M432" s="70"/>
      <c r="N432" s="70"/>
      <c r="O432" s="70"/>
      <c r="P432" s="70"/>
      <c r="Q432" s="163"/>
      <c r="R432" s="11"/>
      <c r="AC432"/>
      <c r="AD432" s="41" t="e">
        <f>#REF!</f>
        <v>#REF!</v>
      </c>
      <c r="AE432" s="41" t="e">
        <f>#REF!</f>
        <v>#REF!</v>
      </c>
      <c r="AF432" s="41" t="e">
        <f>#REF!</f>
        <v>#REF!</v>
      </c>
      <c r="AG432" s="41" t="e">
        <f>#REF!</f>
        <v>#REF!</v>
      </c>
      <c r="AH432" s="41" t="e">
        <f>#REF!</f>
        <v>#REF!</v>
      </c>
      <c r="AI432" s="41" t="e">
        <f>#REF!</f>
        <v>#REF!</v>
      </c>
      <c r="AJ432" s="41" t="e">
        <f>#REF!</f>
        <v>#REF!</v>
      </c>
      <c r="AK432" s="44" t="e">
        <f>#REF!</f>
        <v>#REF!</v>
      </c>
      <c r="AL432"/>
      <c r="AM432"/>
      <c r="AN432"/>
    </row>
    <row r="433" spans="2:40" s="18" customFormat="1" ht="30" customHeight="1" x14ac:dyDescent="0.4">
      <c r="B433" s="11"/>
      <c r="D433" s="109"/>
      <c r="E433" s="110"/>
      <c r="F433" s="166"/>
      <c r="G433" s="131"/>
      <c r="H433" s="121"/>
      <c r="I433" s="134"/>
      <c r="J433" s="124" t="str" cm="1">
        <f t="array" ref="J433">IF(($F433="Market Rate"),"N/A",
IF(OR($E433&lt;0,$E433=""),"",
IF($E433&lt;7,
IF($F433="50% AMI",INDEX($J$35:$J$41,$E433+1,1),
IF($F433="60% AMI",INDEX($O$35:$O$41,$E433+1,1),"")),
IF($F433="50% AMI",$J$40*(($E433-6)*0.15+1),IF($F433="60% AMI",$O$40*(($E433-5)*0.15+1),"")))))</f>
        <v/>
      </c>
      <c r="K433" s="111">
        <f t="shared" si="56"/>
        <v>0</v>
      </c>
      <c r="L433" s="125" t="str" cm="1">
        <f t="array" ref="L433">IF(($F433="Market Rate"),"N/A",
IF(OR($E433&lt;0,$E433=""),"",
IF($E433&lt;7,
IF($F433="50% AMI",INDEX($K$35:$K$41,$E433+1,1),
IF($F433="60% AMI",INDEX($P$35:$P$41,$E433+1,1),"")),
IF($F433="50% AMI",$K$40*(($E433-6)*0.15+1),IF($F433="60% AMI",$P$40*(($E433-5)*0.15+1),"")))))</f>
        <v/>
      </c>
      <c r="M433" s="70"/>
      <c r="N433" s="70"/>
      <c r="O433" s="70"/>
      <c r="P433" s="70"/>
      <c r="Q433" s="163"/>
      <c r="R433" s="11"/>
      <c r="AC433"/>
      <c r="AD433" s="41" t="e">
        <f>#REF!</f>
        <v>#REF!</v>
      </c>
      <c r="AE433" s="41" t="e">
        <f>#REF!</f>
        <v>#REF!</v>
      </c>
      <c r="AF433" s="41" t="e">
        <f>#REF!</f>
        <v>#REF!</v>
      </c>
      <c r="AG433" s="41" t="e">
        <f>#REF!</f>
        <v>#REF!</v>
      </c>
      <c r="AH433" s="41" t="e">
        <f>#REF!</f>
        <v>#REF!</v>
      </c>
      <c r="AI433" s="41" t="e">
        <f>#REF!</f>
        <v>#REF!</v>
      </c>
      <c r="AJ433" s="41" t="e">
        <f>#REF!</f>
        <v>#REF!</v>
      </c>
      <c r="AK433" s="44" t="e">
        <f>#REF!</f>
        <v>#REF!</v>
      </c>
      <c r="AL433"/>
      <c r="AM433"/>
      <c r="AN433"/>
    </row>
    <row r="434" spans="2:40" s="18" customFormat="1" ht="30" customHeight="1" x14ac:dyDescent="0.4">
      <c r="B434" s="11"/>
      <c r="D434" s="109"/>
      <c r="E434" s="110"/>
      <c r="F434" s="166"/>
      <c r="G434" s="131"/>
      <c r="H434" s="121"/>
      <c r="I434" s="134"/>
      <c r="J434" s="124" t="str" cm="1">
        <f t="array" ref="J434">IF(($F434="Market Rate"),"N/A",
IF(OR($E434&lt;0,$E434=""),"",
IF($E434&lt;7,
IF($F434="50% AMI",INDEX($J$35:$J$41,$E434+1,1),
IF($F434="60% AMI",INDEX($O$35:$O$41,$E434+1,1),"")),
IF($F434="50% AMI",$J$40*(($E434-6)*0.15+1),IF($F434="60% AMI",$O$40*(($E434-5)*0.15+1),"")))))</f>
        <v/>
      </c>
      <c r="K434" s="111">
        <f t="shared" si="56"/>
        <v>0</v>
      </c>
      <c r="L434" s="125" t="str" cm="1">
        <f t="array" ref="L434">IF(($F434="Market Rate"),"N/A",
IF(OR($E434&lt;0,$E434=""),"",
IF($E434&lt;7,
IF($F434="50% AMI",INDEX($K$35:$K$41,$E434+1,1),
IF($F434="60% AMI",INDEX($P$35:$P$41,$E434+1,1),"")),
IF($F434="50% AMI",$K$40*(($E434-6)*0.15+1),IF($F434="60% AMI",$P$40*(($E434-5)*0.15+1),"")))))</f>
        <v/>
      </c>
      <c r="M434" s="70"/>
      <c r="N434" s="70"/>
      <c r="O434" s="70"/>
      <c r="P434" s="70"/>
      <c r="Q434" s="163"/>
      <c r="R434" s="11"/>
      <c r="AC434"/>
      <c r="AD434" s="41" t="e">
        <f>#REF!</f>
        <v>#REF!</v>
      </c>
      <c r="AE434" s="41" t="e">
        <f>#REF!</f>
        <v>#REF!</v>
      </c>
      <c r="AF434" s="41" t="e">
        <f>#REF!</f>
        <v>#REF!</v>
      </c>
      <c r="AG434" s="41" t="e">
        <f>#REF!</f>
        <v>#REF!</v>
      </c>
      <c r="AH434" s="41" t="e">
        <f>#REF!</f>
        <v>#REF!</v>
      </c>
      <c r="AI434" s="41" t="e">
        <f>#REF!</f>
        <v>#REF!</v>
      </c>
      <c r="AJ434" s="41" t="e">
        <f>#REF!</f>
        <v>#REF!</v>
      </c>
      <c r="AK434" s="44" t="e">
        <f>#REF!</f>
        <v>#REF!</v>
      </c>
      <c r="AL434"/>
      <c r="AM434"/>
      <c r="AN434"/>
    </row>
    <row r="435" spans="2:40" s="18" customFormat="1" ht="30" customHeight="1" x14ac:dyDescent="0.4">
      <c r="B435" s="11"/>
      <c r="D435" s="109"/>
      <c r="E435" s="110"/>
      <c r="F435" s="166"/>
      <c r="G435" s="131"/>
      <c r="H435" s="121"/>
      <c r="I435" s="134"/>
      <c r="J435" s="124" t="str" cm="1">
        <f t="array" ref="J435">IF(($F435="Market Rate"),"N/A",
IF(OR($E435&lt;0,$E435=""),"",
IF($E435&lt;7,
IF($F435="50% AMI",INDEX($J$35:$J$41,$E435+1,1),
IF($F435="60% AMI",INDEX($O$35:$O$41,$E435+1,1),"")),
IF($F435="50% AMI",$J$40*(($E435-6)*0.15+1),IF($F435="60% AMI",$O$40*(($E435-5)*0.15+1),"")))))</f>
        <v/>
      </c>
      <c r="K435" s="111">
        <f t="shared" si="56"/>
        <v>0</v>
      </c>
      <c r="L435" s="125" t="str" cm="1">
        <f t="array" ref="L435">IF(($F435="Market Rate"),"N/A",
IF(OR($E435&lt;0,$E435=""),"",
IF($E435&lt;7,
IF($F435="50% AMI",INDEX($K$35:$K$41,$E435+1,1),
IF($F435="60% AMI",INDEX($P$35:$P$41,$E435+1,1),"")),
IF($F435="50% AMI",$K$40*(($E435-6)*0.15+1),IF($F435="60% AMI",$P$40*(($E435-5)*0.15+1),"")))))</f>
        <v/>
      </c>
      <c r="M435" s="70"/>
      <c r="N435" s="70"/>
      <c r="O435" s="70"/>
      <c r="P435" s="70"/>
      <c r="Q435" s="163"/>
      <c r="R435" s="11"/>
      <c r="AC435"/>
      <c r="AD435" s="41" t="e">
        <f>#REF!</f>
        <v>#REF!</v>
      </c>
      <c r="AE435" s="41" t="e">
        <f>#REF!</f>
        <v>#REF!</v>
      </c>
      <c r="AF435" s="41" t="e">
        <f>#REF!</f>
        <v>#REF!</v>
      </c>
      <c r="AG435" s="41" t="e">
        <f>#REF!</f>
        <v>#REF!</v>
      </c>
      <c r="AH435" s="41" t="e">
        <f>#REF!</f>
        <v>#REF!</v>
      </c>
      <c r="AI435" s="41" t="e">
        <f>#REF!</f>
        <v>#REF!</v>
      </c>
      <c r="AJ435" s="41" t="e">
        <f>#REF!</f>
        <v>#REF!</v>
      </c>
      <c r="AK435" s="44" t="e">
        <f>#REF!</f>
        <v>#REF!</v>
      </c>
      <c r="AL435"/>
      <c r="AM435"/>
      <c r="AN435"/>
    </row>
    <row r="436" spans="2:40" s="18" customFormat="1" ht="30" customHeight="1" x14ac:dyDescent="0.4">
      <c r="B436" s="11"/>
      <c r="D436" s="109"/>
      <c r="E436" s="110"/>
      <c r="F436" s="166"/>
      <c r="G436" s="131"/>
      <c r="H436" s="121"/>
      <c r="I436" s="134"/>
      <c r="J436" s="124" t="str" cm="1">
        <f t="array" ref="J436">IF(($F436="Market Rate"),"N/A",
IF(OR($E436&lt;0,$E436=""),"",
IF($E436&lt;7,
IF($F436="50% AMI",INDEX($J$35:$J$41,$E436+1,1),
IF($F436="60% AMI",INDEX($O$35:$O$41,$E436+1,1),"")),
IF($F436="50% AMI",$J$40*(($E436-6)*0.15+1),IF($F436="60% AMI",$O$40*(($E436-5)*0.15+1),"")))))</f>
        <v/>
      </c>
      <c r="K436" s="111">
        <f t="shared" si="56"/>
        <v>0</v>
      </c>
      <c r="L436" s="125" t="str" cm="1">
        <f t="array" ref="L436">IF(($F436="Market Rate"),"N/A",
IF(OR($E436&lt;0,$E436=""),"",
IF($E436&lt;7,
IF($F436="50% AMI",INDEX($K$35:$K$41,$E436+1,1),
IF($F436="60% AMI",INDEX($P$35:$P$41,$E436+1,1),"")),
IF($F436="50% AMI",$K$40*(($E436-6)*0.15+1),IF($F436="60% AMI",$P$40*(($E436-5)*0.15+1),"")))))</f>
        <v/>
      </c>
      <c r="M436" s="70"/>
      <c r="N436" s="70"/>
      <c r="O436" s="70"/>
      <c r="P436" s="70"/>
      <c r="Q436" s="163"/>
      <c r="R436" s="11"/>
      <c r="AC436"/>
      <c r="AD436" s="41" t="e">
        <f>#REF!</f>
        <v>#REF!</v>
      </c>
      <c r="AE436" s="41" t="e">
        <f>#REF!</f>
        <v>#REF!</v>
      </c>
      <c r="AF436" s="41" t="e">
        <f>#REF!</f>
        <v>#REF!</v>
      </c>
      <c r="AG436" s="41" t="e">
        <f>#REF!</f>
        <v>#REF!</v>
      </c>
      <c r="AH436" s="41" t="e">
        <f>#REF!</f>
        <v>#REF!</v>
      </c>
      <c r="AI436" s="41" t="e">
        <f>#REF!</f>
        <v>#REF!</v>
      </c>
      <c r="AJ436" s="41" t="e">
        <f>#REF!</f>
        <v>#REF!</v>
      </c>
      <c r="AK436" s="44" t="e">
        <f>#REF!</f>
        <v>#REF!</v>
      </c>
      <c r="AL436"/>
      <c r="AM436"/>
      <c r="AN436"/>
    </row>
    <row r="437" spans="2:40" s="18" customFormat="1" ht="30" customHeight="1" x14ac:dyDescent="0.4">
      <c r="B437" s="11"/>
      <c r="D437" s="109"/>
      <c r="E437" s="110"/>
      <c r="F437" s="166"/>
      <c r="G437" s="131"/>
      <c r="H437" s="121"/>
      <c r="I437" s="134"/>
      <c r="J437" s="124" t="str" cm="1">
        <f t="array" ref="J437">IF(($F437="Market Rate"),"N/A",
IF(OR($E437&lt;0,$E437=""),"",
IF($E437&lt;7,
IF($F437="50% AMI",INDEX($J$35:$J$41,$E437+1,1),
IF($F437="60% AMI",INDEX($O$35:$O$41,$E437+1,1),"")),
IF($F437="50% AMI",$J$40*(($E437-6)*0.15+1),IF($F437="60% AMI",$O$40*(($E437-5)*0.15+1),"")))))</f>
        <v/>
      </c>
      <c r="K437" s="111">
        <f t="shared" si="56"/>
        <v>0</v>
      </c>
      <c r="L437" s="125" t="str" cm="1">
        <f t="array" ref="L437">IF(($F437="Market Rate"),"N/A",
IF(OR($E437&lt;0,$E437=""),"",
IF($E437&lt;7,
IF($F437="50% AMI",INDEX($K$35:$K$41,$E437+1,1),
IF($F437="60% AMI",INDEX($P$35:$P$41,$E437+1,1),"")),
IF($F437="50% AMI",$K$40*(($E437-6)*0.15+1),IF($F437="60% AMI",$P$40*(($E437-5)*0.15+1),"")))))</f>
        <v/>
      </c>
      <c r="M437" s="70"/>
      <c r="N437" s="70"/>
      <c r="O437" s="70"/>
      <c r="P437" s="70"/>
      <c r="Q437" s="163"/>
      <c r="R437" s="11"/>
      <c r="AC437"/>
      <c r="AD437" s="41" t="e">
        <f>#REF!</f>
        <v>#REF!</v>
      </c>
      <c r="AE437" s="41" t="e">
        <f>#REF!</f>
        <v>#REF!</v>
      </c>
      <c r="AF437" s="41" t="e">
        <f>#REF!</f>
        <v>#REF!</v>
      </c>
      <c r="AG437" s="41" t="e">
        <f>#REF!</f>
        <v>#REF!</v>
      </c>
      <c r="AH437" s="41" t="e">
        <f>#REF!</f>
        <v>#REF!</v>
      </c>
      <c r="AI437" s="41" t="e">
        <f>#REF!</f>
        <v>#REF!</v>
      </c>
      <c r="AJ437" s="41" t="e">
        <f>#REF!</f>
        <v>#REF!</v>
      </c>
      <c r="AK437" s="44" t="e">
        <f>#REF!</f>
        <v>#REF!</v>
      </c>
      <c r="AL437"/>
      <c r="AM437"/>
      <c r="AN437"/>
    </row>
    <row r="438" spans="2:40" s="18" customFormat="1" ht="30" customHeight="1" x14ac:dyDescent="0.4">
      <c r="B438" s="11"/>
      <c r="D438" s="109"/>
      <c r="E438" s="110"/>
      <c r="F438" s="166"/>
      <c r="G438" s="131"/>
      <c r="H438" s="121"/>
      <c r="I438" s="134"/>
      <c r="J438" s="124" t="str" cm="1">
        <f t="array" ref="J438">IF(($F438="Market Rate"),"N/A",
IF(OR($E438&lt;0,$E438=""),"",
IF($E438&lt;7,
IF($F438="50% AMI",INDEX($J$35:$J$41,$E438+1,1),
IF($F438="60% AMI",INDEX($O$35:$O$41,$E438+1,1),"")),
IF($F438="50% AMI",$J$40*(($E438-6)*0.15+1),IF($F438="60% AMI",$O$40*(($E438-5)*0.15+1),"")))))</f>
        <v/>
      </c>
      <c r="K438" s="111">
        <f t="shared" si="56"/>
        <v>0</v>
      </c>
      <c r="L438" s="125" t="str" cm="1">
        <f t="array" ref="L438">IF(($F438="Market Rate"),"N/A",
IF(OR($E438&lt;0,$E438=""),"",
IF($E438&lt;7,
IF($F438="50% AMI",INDEX($K$35:$K$41,$E438+1,1),
IF($F438="60% AMI",INDEX($P$35:$P$41,$E438+1,1),"")),
IF($F438="50% AMI",$K$40*(($E438-6)*0.15+1),IF($F438="60% AMI",$P$40*(($E438-5)*0.15+1),"")))))</f>
        <v/>
      </c>
      <c r="M438" s="70"/>
      <c r="N438" s="70"/>
      <c r="O438" s="70"/>
      <c r="P438" s="70"/>
      <c r="Q438" s="70"/>
      <c r="R438" s="11"/>
      <c r="AC438"/>
      <c r="AD438" s="41" t="e">
        <f>#REF!</f>
        <v>#REF!</v>
      </c>
      <c r="AE438" s="41" t="e">
        <f>#REF!</f>
        <v>#REF!</v>
      </c>
      <c r="AF438" s="41" t="e">
        <f>#REF!</f>
        <v>#REF!</v>
      </c>
      <c r="AG438" s="41" t="e">
        <f>#REF!</f>
        <v>#REF!</v>
      </c>
      <c r="AH438" s="41" t="e">
        <f>#REF!</f>
        <v>#REF!</v>
      </c>
      <c r="AI438" s="41" t="e">
        <f>#REF!</f>
        <v>#REF!</v>
      </c>
      <c r="AJ438" s="41" t="e">
        <f>#REF!</f>
        <v>#REF!</v>
      </c>
      <c r="AK438" s="44" t="e">
        <f>#REF!</f>
        <v>#REF!</v>
      </c>
      <c r="AL438"/>
      <c r="AM438"/>
      <c r="AN438"/>
    </row>
    <row r="439" spans="2:40" s="18" customFormat="1" ht="30" customHeight="1" x14ac:dyDescent="0.4">
      <c r="B439" s="11"/>
      <c r="D439" s="109"/>
      <c r="E439" s="110"/>
      <c r="F439" s="166"/>
      <c r="G439" s="131"/>
      <c r="H439" s="121"/>
      <c r="I439" s="134"/>
      <c r="J439" s="124" t="str" cm="1">
        <f t="array" ref="J439">IF(($F439="Market Rate"),"N/A",
IF(OR($E439&lt;0,$E439=""),"",
IF($E439&lt;7,
IF($F439="50% AMI",INDEX($J$35:$J$41,$E439+1,1),
IF($F439="60% AMI",INDEX($O$35:$O$41,$E439+1,1),"")),
IF($F439="50% AMI",$J$40*(($E439-6)*0.15+1),IF($F439="60% AMI",$O$40*(($E439-5)*0.15+1),"")))))</f>
        <v/>
      </c>
      <c r="K439" s="111">
        <f t="shared" si="56"/>
        <v>0</v>
      </c>
      <c r="L439" s="125" t="str" cm="1">
        <f t="array" ref="L439">IF(($F439="Market Rate"),"N/A",
IF(OR($E439&lt;0,$E439=""),"",
IF($E439&lt;7,
IF($F439="50% AMI",INDEX($K$35:$K$41,$E439+1,1),
IF($F439="60% AMI",INDEX($P$35:$P$41,$E439+1,1),"")),
IF($F439="50% AMI",$K$40*(($E439-6)*0.15+1),IF($F439="60% AMI",$P$40*(($E439-5)*0.15+1),"")))))</f>
        <v/>
      </c>
      <c r="M439" s="70"/>
      <c r="N439" s="70"/>
      <c r="O439" s="70"/>
      <c r="P439" s="70"/>
      <c r="Q439" s="163"/>
      <c r="R439" s="11"/>
      <c r="AC439"/>
      <c r="AD439" s="41" t="e">
        <f>#REF!</f>
        <v>#REF!</v>
      </c>
      <c r="AE439" s="41" t="e">
        <f>#REF!</f>
        <v>#REF!</v>
      </c>
      <c r="AF439" s="41" t="e">
        <f>#REF!</f>
        <v>#REF!</v>
      </c>
      <c r="AG439" s="41" t="e">
        <f>#REF!</f>
        <v>#REF!</v>
      </c>
      <c r="AH439" s="41" t="e">
        <f>#REF!</f>
        <v>#REF!</v>
      </c>
      <c r="AI439" s="41" t="e">
        <f>#REF!</f>
        <v>#REF!</v>
      </c>
      <c r="AJ439" s="41" t="e">
        <f>#REF!</f>
        <v>#REF!</v>
      </c>
      <c r="AK439" s="44" t="e">
        <f>#REF!</f>
        <v>#REF!</v>
      </c>
      <c r="AL439"/>
      <c r="AM439"/>
      <c r="AN439"/>
    </row>
    <row r="440" spans="2:40" s="18" customFormat="1" ht="30" customHeight="1" x14ac:dyDescent="0.4">
      <c r="B440" s="11"/>
      <c r="D440" s="109"/>
      <c r="E440" s="110"/>
      <c r="F440" s="166"/>
      <c r="G440" s="131"/>
      <c r="H440" s="121"/>
      <c r="I440" s="134"/>
      <c r="J440" s="124" t="str" cm="1">
        <f t="array" ref="J440">IF(($F440="Market Rate"),"N/A",
IF(OR($E440&lt;0,$E440=""),"",
IF($E440&lt;7,
IF($F440="50% AMI",INDEX($J$35:$J$41,$E440+1,1),
IF($F440="60% AMI",INDEX($O$35:$O$41,$E440+1,1),"")),
IF($F440="50% AMI",$J$40*(($E440-6)*0.15+1),IF($F440="60% AMI",$O$40*(($E440-5)*0.15+1),"")))))</f>
        <v/>
      </c>
      <c r="K440" s="111">
        <f t="shared" si="56"/>
        <v>0</v>
      </c>
      <c r="L440" s="125" t="str" cm="1">
        <f t="array" ref="L440">IF(($F440="Market Rate"),"N/A",
IF(OR($E440&lt;0,$E440=""),"",
IF($E440&lt;7,
IF($F440="50% AMI",INDEX($K$35:$K$41,$E440+1,1),
IF($F440="60% AMI",INDEX($P$35:$P$41,$E440+1,1),"")),
IF($F440="50% AMI",$K$40*(($E440-6)*0.15+1),IF($F440="60% AMI",$P$40*(($E440-5)*0.15+1),"")))))</f>
        <v/>
      </c>
      <c r="M440" s="70"/>
      <c r="N440" s="70"/>
      <c r="O440" s="70"/>
      <c r="P440" s="70"/>
      <c r="Q440" s="163"/>
      <c r="R440" s="11"/>
      <c r="AC440"/>
      <c r="AD440" s="41" t="e">
        <f>#REF!</f>
        <v>#REF!</v>
      </c>
      <c r="AE440" s="41" t="e">
        <f>#REF!</f>
        <v>#REF!</v>
      </c>
      <c r="AF440" s="41" t="e">
        <f>#REF!</f>
        <v>#REF!</v>
      </c>
      <c r="AG440" s="41" t="e">
        <f>#REF!</f>
        <v>#REF!</v>
      </c>
      <c r="AH440" s="41" t="e">
        <f>#REF!</f>
        <v>#REF!</v>
      </c>
      <c r="AI440" s="41" t="e">
        <f>#REF!</f>
        <v>#REF!</v>
      </c>
      <c r="AJ440" s="41" t="e">
        <f>#REF!</f>
        <v>#REF!</v>
      </c>
      <c r="AK440" s="44" t="e">
        <f>#REF!</f>
        <v>#REF!</v>
      </c>
      <c r="AL440"/>
      <c r="AM440"/>
      <c r="AN440"/>
    </row>
    <row r="441" spans="2:40" s="18" customFormat="1" ht="30" customHeight="1" thickBot="1" x14ac:dyDescent="0.45">
      <c r="B441" s="11"/>
      <c r="C441" s="135"/>
      <c r="D441" s="136"/>
      <c r="E441" s="137"/>
      <c r="F441" s="167"/>
      <c r="G441" s="138"/>
      <c r="H441" s="139"/>
      <c r="I441" s="140"/>
      <c r="J441" s="176" t="str" cm="1">
        <f t="array" ref="J441">IF(($F441="Market Rate"),"N/A",
IF(OR($E441&lt;0,$E441=""),"",
IF($E441&lt;7,
IF($F441="50% AMI",INDEX($J$35:$J$41,$E441+1,1),
IF($F441="60% AMI",INDEX($O$35:$O$41,$E441+1,1),"")),
IF($F441="50% AMI",$J$40*(($E441-6)*0.15+1),IF($F441="60% AMI",$O$40*(($E441-5)*0.15+1),"")))))</f>
        <v/>
      </c>
      <c r="K441" s="141">
        <f t="shared" si="56"/>
        <v>0</v>
      </c>
      <c r="L441" s="142" t="str" cm="1">
        <f t="array" ref="L441">IF(($F441="Market Rate"),"N/A",
IF(OR($E441&lt;0,$E441=""),"",
IF($E441&lt;7,
IF($F441="50% AMI",INDEX($K$35:$K$41,$E441+1,1),
IF($F441="60% AMI",INDEX($P$35:$P$41,$E441+1,1),"")),
IF($F441="50% AMI",$K$40*(($E441-6)*0.15+1),IF($F441="60% AMI",$P$40*(($E441-5)*0.15+1),"")))))</f>
        <v/>
      </c>
      <c r="M441" s="70"/>
      <c r="N441" s="70"/>
      <c r="O441" s="70"/>
      <c r="P441" s="70"/>
      <c r="Q441" s="163"/>
      <c r="R441" s="1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2:40" x14ac:dyDescent="0.4">
      <c r="C442" s="108"/>
      <c r="D442" s="108"/>
      <c r="E442" s="108"/>
      <c r="F442" s="16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55"/>
      <c r="AC442"/>
      <c r="AD442"/>
      <c r="AE442"/>
      <c r="AF442"/>
      <c r="AG442"/>
      <c r="AH442"/>
      <c r="AI442"/>
      <c r="AJ442"/>
      <c r="AK442"/>
      <c r="AL442"/>
      <c r="AM442"/>
      <c r="AN442"/>
    </row>
  </sheetData>
  <sheetProtection algorithmName="SHA-512" hashValue="3Qx4HymxEFTBg3PSnXZvRf5jLhv/HxgPExe+kR1dNBcNRKnX8Wd/KJMxMUxpxo9sUoyXt2rYxgKX5MoqfunKXA==" saltValue="PStvEzdjnd4xTxg4EdCI6g==" spinCount="100000" sheet="1" objects="1" scenarios="1" selectLockedCells="1"/>
  <protectedRanges>
    <protectedRange sqref="N13:P17" name="Range1_1"/>
    <protectedRange sqref="I33:I34" name="Range1_2"/>
    <protectedRange sqref="N33:N34" name="Range1_3"/>
    <protectedRange sqref="J65:L65" name="Range1_2_1"/>
    <protectedRange sqref="Q22 Q24:Q29 Q20" name="Range1_2_3"/>
  </protectedRanges>
  <mergeCells count="43">
    <mergeCell ref="B2:M2"/>
    <mergeCell ref="B3:K3"/>
    <mergeCell ref="B4:M4"/>
    <mergeCell ref="N4:R8"/>
    <mergeCell ref="B5:M5"/>
    <mergeCell ref="B6:M6"/>
    <mergeCell ref="B7:M7"/>
    <mergeCell ref="B8:M8"/>
    <mergeCell ref="B9:M9"/>
    <mergeCell ref="N9:R9"/>
    <mergeCell ref="B10:M10"/>
    <mergeCell ref="N10:R12"/>
    <mergeCell ref="B11:M11"/>
    <mergeCell ref="B12:M12"/>
    <mergeCell ref="C20:H21"/>
    <mergeCell ref="P21:P27"/>
    <mergeCell ref="Q21:Q27"/>
    <mergeCell ref="E23:H23"/>
    <mergeCell ref="C26:H29"/>
    <mergeCell ref="B13:R13"/>
    <mergeCell ref="B14:R14"/>
    <mergeCell ref="B15:R15"/>
    <mergeCell ref="B16:R16"/>
    <mergeCell ref="B17:R17"/>
    <mergeCell ref="O33:O34"/>
    <mergeCell ref="P33:P34"/>
    <mergeCell ref="C36:F37"/>
    <mergeCell ref="C32:F33"/>
    <mergeCell ref="H33:H34"/>
    <mergeCell ref="I33:I34"/>
    <mergeCell ref="J33:J34"/>
    <mergeCell ref="K33:K34"/>
    <mergeCell ref="M33:M34"/>
    <mergeCell ref="H53:J53"/>
    <mergeCell ref="C49:E49"/>
    <mergeCell ref="C50:E50"/>
    <mergeCell ref="C52:E52"/>
    <mergeCell ref="N33:N34"/>
    <mergeCell ref="C53:F53"/>
    <mergeCell ref="C46:E46"/>
    <mergeCell ref="C45:E45"/>
    <mergeCell ref="C44:E44"/>
    <mergeCell ref="C40:F41"/>
  </mergeCells>
  <conditionalFormatting sqref="O25 O27 O23 P21">
    <cfRule type="expression" dxfId="23" priority="31">
      <formula>IF(OR($P$23="",$P$25="",$P$27="",$O$23="",$O$25="",$O$27="",($O$25+$O$27)=$O$23),"FALSE", IF(($O$27+$O$25+$O$23)&gt;100%,"TRUE","FALSE"))</formula>
    </cfRule>
  </conditionalFormatting>
  <conditionalFormatting sqref="F66:F441">
    <cfRule type="cellIs" dxfId="22" priority="21" stopIfTrue="1" operator="equal">
      <formula>"*"</formula>
    </cfRule>
    <cfRule type="expression" dxfId="21" priority="22" stopIfTrue="1">
      <formula>IF(#REF!="NO","TRUE","FALSE")</formula>
    </cfRule>
  </conditionalFormatting>
  <conditionalFormatting sqref="Q21">
    <cfRule type="expression" dxfId="20" priority="13">
      <formula>IF(OR($O$23="",$O$25="",$O$27="",$N$23="",$N$25="",$N$27="",($N$25+$N$27)=$N$23),"FALSE", IF(($N$27+$N$25+$N$23)&gt;100%,"TRUE","FALSE"))</formula>
    </cfRule>
  </conditionalFormatting>
  <conditionalFormatting sqref="I66:I441">
    <cfRule type="expression" dxfId="19" priority="7" stopIfTrue="1">
      <formula>IF($P66="","FALSE",IF($O66&gt;$P66,"TRUE","FALSE"))</formula>
    </cfRule>
    <cfRule type="expression" dxfId="18" priority="9" stopIfTrue="1">
      <formula>IF($P66="","FALSE",IF(#REF!&gt;$P66,"TRUE","FALSE"))</formula>
    </cfRule>
  </conditionalFormatting>
  <conditionalFormatting sqref="J66:L441">
    <cfRule type="expression" dxfId="17" priority="3" stopIfTrue="1">
      <formula>IF($P66="","FALSE",IF($O66&gt;$P66,"TRUE","FALSE"))</formula>
    </cfRule>
    <cfRule type="expression" dxfId="16" priority="6" stopIfTrue="1">
      <formula>IF($P66="","FALSE",IF(#REF!&gt;$P66,"TRUE","FALSE"))</formula>
    </cfRule>
  </conditionalFormatting>
  <conditionalFormatting sqref="J66:J441">
    <cfRule type="expression" dxfId="15" priority="2" stopIfTrue="1">
      <formula>IF($P66="","FALSE",IF(#REF!&gt;$P66,"TRUE","FALSE"))</formula>
    </cfRule>
  </conditionalFormatting>
  <conditionalFormatting sqref="K66:K441">
    <cfRule type="expression" dxfId="14" priority="1" stopIfTrue="1">
      <formula>IF($P66="","FALSE",IF(#REF!&gt;$P66,"TRUE","FALSE"))</formula>
    </cfRule>
  </conditionalFormatting>
  <conditionalFormatting sqref="Q71:Q437 L66:L441 Q439:Q441">
    <cfRule type="expression" dxfId="13" priority="127" stopIfTrue="1">
      <formula>IF($F66="NO","TRUE","FALSE")</formula>
    </cfRule>
  </conditionalFormatting>
  <conditionalFormatting sqref="Q71:Q437 D66:L441 Q439:Q441">
    <cfRule type="expression" dxfId="12" priority="129">
      <formula>IF($D66&lt;&gt;"","TRUE","FALSE")</formula>
    </cfRule>
  </conditionalFormatting>
  <dataValidations count="10">
    <dataValidation type="date" allowBlank="1" showInputMessage="1" showErrorMessage="1" errorTitle="PLEASE CHOOSE" error="CHOOSE: _x000a_&quot;YES&quot; _x000a_or _x000a_&quot;NO&quot;_x000a__x000a_(case-sensitive)" promptTitle="Input Date" prompt="MM/DD/YYYY_x000a_" sqref="H66" xr:uid="{2A3E6F35-B91E-4BCF-99E4-F212BE9016CE}">
      <formula1>44197</formula1>
      <formula2>45657</formula2>
    </dataValidation>
    <dataValidation type="whole" operator="greaterThanOrEqual" allowBlank="1" showInputMessage="1" showErrorMessage="1" error="Entries must be a whole number or zero. " sqref="N25 N27" xr:uid="{47C3333D-D42F-49A7-9285-7EABFE6BCE06}">
      <formula1>0</formula1>
    </dataValidation>
    <dataValidation type="whole" operator="greaterThan" allowBlank="1" showInputMessage="1" showErrorMessage="1" error="Entry must be a whole number." sqref="N21 N23" xr:uid="{B5BDBF82-78DB-4A1B-AFD6-09A0DB3AE785}">
      <formula1>0</formula1>
    </dataValidation>
    <dataValidation type="list" allowBlank="1" showInputMessage="1" showErrorMessage="1" errorTitle="PLEASE CHOOSE" error="CHOOSE: _x000a_&quot;YES&quot; _x000a_or _x000a_&quot;NO&quot;_x000a__x000a_(case-sensitive)" promptTitle="CHOOSE" prompt="YES or NO" sqref="G66" xr:uid="{042D98D7-BB6E-4548-99BE-7601156D064F}">
      <formula1>"YES, NO"</formula1>
    </dataValidation>
    <dataValidation type="whole" allowBlank="1" showInputMessage="1" showErrorMessage="1" sqref="E66:E441" xr:uid="{D109701A-90D9-410F-912D-9A3BDA5092CC}">
      <formula1>0</formula1>
      <formula2>10</formula2>
    </dataValidation>
    <dataValidation type="list" allowBlank="1" showInputMessage="1" showErrorMessage="1" errorTitle="CHOOSE:" error="50% AMI, 60% AMI, or Market Rate" promptTitle="CHOOSE:" prompt="50% AMI, 60% AMI, or Market Rate (non-4d)" sqref="F66" xr:uid="{5A56B8CD-3851-42C3-8B7E-3E7848D12E1D}">
      <formula1>"50% AMI, 60% AMI, Market Rate"</formula1>
    </dataValidation>
    <dataValidation allowBlank="1" showInputMessage="1" showErrorMessage="1" prompt="Please use accurate unit numbers" sqref="D66" xr:uid="{ED5AD562-4CDC-4757-A917-B1C0198575EB}"/>
    <dataValidation type="list" allowBlank="1" showErrorMessage="1" errorTitle="CHOOSE:" error="50% AMI, 60% AMI, or Market Rate (non-4d)" promptTitle="CHOOSE:" prompt="50%, 60%, or Market-Rate (Non-4d)" sqref="F67:F441" xr:uid="{16292312-C61E-471A-9338-4BEEF95B3766}">
      <formula1>"50% AMI, 60% AMI, Market Rate"</formula1>
    </dataValidation>
    <dataValidation type="list" allowBlank="1" showErrorMessage="1" errorTitle="PLEASE CHOOSE" error="CHOOSE: _x000a_&quot;YES&quot; _x000a_or _x000a_&quot;NO&quot;_x000a__x000a_(case-sensitive)" promptTitle="CHOOSE" prompt="YES or NO" sqref="G67:G441" xr:uid="{767196B3-F2E7-459E-9255-76C67B8C33CA}">
      <formula1>"YES, NO"</formula1>
    </dataValidation>
    <dataValidation type="date" allowBlank="1" showErrorMessage="1" errorTitle="PLEASE CHOOSE" error="CHOOSE: _x000a_&quot;YES&quot; _x000a_or _x000a_&quot;NO&quot;_x000a__x000a_(case-sensitive)" promptTitle="Input Date" prompt="MM/DD/YYYY_x000a_" sqref="H67:H441" xr:uid="{F826C5E6-7A5E-41E4-8BFD-73743B42923A}">
      <formula1>44197</formula1>
      <formula2>45657</formula2>
    </dataValidation>
  </dataValidations>
  <hyperlinks>
    <hyperlink ref="C50" r:id="rId1" xr:uid="{3161C32A-710B-42DB-8B65-E8E0E3788AA0}"/>
    <hyperlink ref="C53" r:id="rId2" xr:uid="{1EE48E65-9806-45FA-8541-D6FD095B07F8}"/>
  </hyperlinks>
  <printOptions horizontalCentered="1"/>
  <pageMargins left="0.15" right="0.15" top="0.2" bottom="0" header="0" footer="0.35"/>
  <pageSetup scale="64" fitToHeight="2" orientation="landscape" cellComments="asDisplayed" horizontalDpi="300" verticalDpi="300" r:id="rId3"/>
  <headerFooter differentFirst="1">
    <oddFooter>&amp;CPage &amp;P&amp;R&amp;F</oddFooter>
    <firstFooter>&amp;L&amp;"-,Italic"&amp;8
UPDATED: &amp;D&amp;C&amp;"-,Bold"&amp;6&amp;K000000FOR ASSISTANCE OR ACCOMODATION: CONTACT 4D@STPAUL.GOV OR 651-266-6671&amp;R
&amp;"-,Bold"&amp;8PAGE &amp;P</firstFooter>
  </headerFooter>
  <rowBreaks count="1" manualBreakCount="1">
    <brk id="53" min="1" max="16" man="1"/>
  </rowBreaks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Hyperlink xmlns="926a17e6-f857-4f36-a0cf-6aeb21230cdf">
      <Url xsi:nil="true"/>
      <Description xsi:nil="true"/>
    </Hyperlink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3f77df3ba6673c3f5b394c0290c18811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3c55e5f2ec03ee4e1c814997620745f1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Path" ma:index="18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6f18ad-b21e-4078-8723-a699eed812f2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3BD6F-2127-4594-88C8-76D4935AC7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1c673c-5ca3-4a05-9f09-f15bea49d2c4"/>
    <ds:schemaRef ds:uri="http://purl.org/dc/elements/1.1/"/>
    <ds:schemaRef ds:uri="http://schemas.microsoft.com/office/2006/metadata/properties"/>
    <ds:schemaRef ds:uri="926a17e6-f857-4f36-a0cf-6aeb21230cd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3DC41B-0B68-4B37-8874-C072D8BC3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62F1E-4E55-4126-9284-15878985E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Rent Roll</vt:lpstr>
      <vt:lpstr>'Rent Roll'!Print_Area</vt:lpstr>
      <vt:lpstr>'Rent Roll'!RR_ADDRESS</vt:lpstr>
      <vt:lpstr>'Rent Roll'!RR_AGENT</vt:lpstr>
      <vt:lpstr>'Rent Roll'!RR_EMAIL</vt:lpstr>
      <vt:lpstr>'Rent Roll'!RR_MAIL1</vt:lpstr>
      <vt:lpstr>'Rent Roll'!RR_MAIL2</vt:lpstr>
      <vt:lpstr>'Rent Roll'!RR_MAIL3</vt:lpstr>
      <vt:lpstr>'Rent Roll'!RR_MAIL4</vt:lpstr>
      <vt:lpstr>'Rent Roll'!RR_OWNER</vt:lpstr>
      <vt:lpstr>'Rent Roll'!RR_PHONE</vt:lpstr>
      <vt:lpstr>'Rent Roll'!RR_TOTAL_4D_UNITS</vt:lpstr>
      <vt:lpstr>'Rent Roll'!RR_TOTAL_UNITS</vt:lpstr>
      <vt:lpstr>'Rent Roll'!RR_UNITS_50AMI</vt:lpstr>
      <vt:lpstr>'Rent Roll'!RR_UNITS_60AMI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Patrick Disselhorst</cp:lastModifiedBy>
  <cp:revision/>
  <cp:lastPrinted>2023-09-29T16:35:20Z</cp:lastPrinted>
  <dcterms:created xsi:type="dcterms:W3CDTF">2018-03-19T12:30:46Z</dcterms:created>
  <dcterms:modified xsi:type="dcterms:W3CDTF">2024-12-02T17:28:52Z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