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tabRatio="684" activeTab="0"/>
  </bookViews>
  <sheets>
    <sheet name="Scenarios" sheetId="1" r:id="rId1"/>
    <sheet name="Goals and Objectives" sheetId="2" r:id="rId2"/>
    <sheet name="Land Use Distribution Data" sheetId="3" r:id="rId3"/>
    <sheet name="MDS 1" sheetId="4" r:id="rId4"/>
    <sheet name="MDS 2 " sheetId="5" r:id="rId5"/>
    <sheet name="MDS 3" sheetId="6" r:id="rId6"/>
    <sheet name="MDS 4" sheetId="7" r:id="rId7"/>
    <sheet name="MDS5" sheetId="8" r:id="rId8"/>
  </sheets>
  <definedNames>
    <definedName name="_xlnm.Print_Area" localSheetId="0">'Scenarios'!$A$2:$S$17</definedName>
    <definedName name="_xlnm.Print_Titles" localSheetId="1">'Goals and Objectives'!$12:$14</definedName>
  </definedNames>
  <calcPr fullCalcOnLoad="1"/>
</workbook>
</file>

<file path=xl/sharedStrings.xml><?xml version="1.0" encoding="utf-8"?>
<sst xmlns="http://schemas.openxmlformats.org/spreadsheetml/2006/main" count="226" uniqueCount="146">
  <si>
    <t>Green</t>
  </si>
  <si>
    <t>Movement</t>
  </si>
  <si>
    <t>Scale</t>
  </si>
  <si>
    <t>Form</t>
  </si>
  <si>
    <t>Program</t>
  </si>
  <si>
    <t>Office</t>
  </si>
  <si>
    <t>Retail</t>
  </si>
  <si>
    <t>Industrial</t>
  </si>
  <si>
    <t>Civic</t>
  </si>
  <si>
    <t>Scheme</t>
  </si>
  <si>
    <t>Bike/Ped</t>
  </si>
  <si>
    <t>Roads</t>
  </si>
  <si>
    <t>Transit</t>
  </si>
  <si>
    <t>Active Open Space</t>
  </si>
  <si>
    <t>Passive Open Space</t>
  </si>
  <si>
    <t>10 Acres</t>
  </si>
  <si>
    <t>12 Acres</t>
  </si>
  <si>
    <t>Residential</t>
  </si>
  <si>
    <t>SFD</t>
  </si>
  <si>
    <t>SFA Townhome</t>
  </si>
  <si>
    <t>SFA-LD</t>
  </si>
  <si>
    <t>SFA-MD</t>
  </si>
  <si>
    <t>SFA-HD</t>
  </si>
  <si>
    <t>9 AC / 87,000 sq. ft.</t>
  </si>
  <si>
    <t>29 AC / 1,370,000 sq. ft.</t>
  </si>
  <si>
    <t>13 Acres</t>
  </si>
  <si>
    <t>17 Acres</t>
  </si>
  <si>
    <t>37 AC / 1,200,000 sq. ft.</t>
  </si>
  <si>
    <t>NA</t>
  </si>
  <si>
    <t>CPR spur would be utilized for a bike/ped path to downtown Saint Paul</t>
  </si>
  <si>
    <t>289 Lots</t>
  </si>
  <si>
    <t>144,600 sq. ft.</t>
  </si>
  <si>
    <t>15 AC / 153,400 sq. ft.</t>
  </si>
  <si>
    <t>9 Acres</t>
  </si>
  <si>
    <t>2-6 stories typical</t>
  </si>
  <si>
    <t>19.8 Acres</t>
  </si>
  <si>
    <t>MnSCU Removed / 89,700 sq. ft. new buildings</t>
  </si>
  <si>
    <t>MnSCU Stays / 48000 sq. ft. new buildings</t>
  </si>
  <si>
    <t>MnSCU Stays / 328,500 sq. ft. new buildings</t>
  </si>
  <si>
    <t>232 Lots</t>
  </si>
  <si>
    <t>4 AC / 175,000 sq. ft.</t>
  </si>
  <si>
    <t>Ball Fields to CPR rail yard area / community/rec center anchor for park / plazas along Ford Pkwy</t>
  </si>
  <si>
    <t>urban framework / Montreal/Cretin connection backbone for industrial</t>
  </si>
  <si>
    <t>111 Lots</t>
  </si>
  <si>
    <t>25 AC / 250,000 sq. ft.</t>
  </si>
  <si>
    <t>43 Acres</t>
  </si>
  <si>
    <t>MnSCU Stays / 78,000 sq. ft. new building</t>
  </si>
  <si>
    <t>Character and Built Form</t>
  </si>
  <si>
    <t>Community Amenities and Open Space</t>
  </si>
  <si>
    <t>Redevelop the Site to exhibit a high level of compatibility with the surrounding natural communities, retaining the distinct character of the Mississippi River Corridor and providing additional natural, active and passive open space to support both natural systems and residents’ recreational needs.</t>
  </si>
  <si>
    <t>Re-establish an urban tree canopy and green space to the site with street trees, and private and public green spaces, with an emphasis on integrating  native plant materials.</t>
  </si>
  <si>
    <t>Economic Viability</t>
  </si>
  <si>
    <t xml:space="preserve">The redevelopment of the Ford Site must have long term economic viability. </t>
  </si>
  <si>
    <t>Provide an increase in the tax base and improve surrounding property values.</t>
  </si>
  <si>
    <t>Provide a strong and innovative business base with an emphasis on family sustaining jobs.</t>
  </si>
  <si>
    <t xml:space="preserve">Recognize and highlight the unique location of the Site along the scenic Mississippi River, in the heart of a healthy and vibrant neighborhood, centrally located in the greater Metropolitan area, and 10 minutes from the region’s international Airport.  </t>
  </si>
  <si>
    <t>Retain opportunities for continuing education, training and other educational opportunities on the site.</t>
  </si>
  <si>
    <t>Land Use</t>
  </si>
  <si>
    <t xml:space="preserve">The proposed mix of land uses within the site shall respect and complement existing abutting uses to provide an extension of the existing Highland neighborhood. </t>
  </si>
  <si>
    <t>Policy</t>
  </si>
  <si>
    <t>The final Preferred Development Scenario shall be consistent with the policies and goals relating to land use, transportation, housing and economic development outlined in the City’s Comprehensive Plan.</t>
  </si>
  <si>
    <t>The Final Development Scenario shall complement the goals of the Highland Park Neighborhood Plan and the Highland Village Plan.</t>
  </si>
  <si>
    <t>Sustainability</t>
  </si>
  <si>
    <t>Redevelopment of the Ford Site shall exhibit the highest examples of environmental sustainability, Becoming a local, state, national, and global model for sustainable planning, design, and day-to-day living.</t>
  </si>
  <si>
    <t>Recognize the opportunities and constraints, both short and long term, of economic, social and environmental sustainability such that long term the Site is a model for balanced sustainability.</t>
  </si>
  <si>
    <t xml:space="preserve">Consider retention or adaptive re-use of existing site facilities and amenities. </t>
  </si>
  <si>
    <t>Transport and Infrastructure Connectivity</t>
  </si>
  <si>
    <t>Establish a new street pattern through the site to provide multiple choices, interest and reflection of the surrounding existing patterns.</t>
  </si>
  <si>
    <t>Scoring:  1 = Strongly Disagree  2 = Disagree  3 = No Opinion  4 = Agree  5 = Strongly Agree</t>
  </si>
  <si>
    <t>CPR spur would be preserved for future transit connection and bike/ped path</t>
  </si>
  <si>
    <t>2-8 stories typical</t>
  </si>
  <si>
    <t>mixed with Office</t>
  </si>
  <si>
    <t>Working Goals</t>
  </si>
  <si>
    <t>Redevelop the site to be integrated with the physical neighborhood and fabric of the community.</t>
  </si>
  <si>
    <t>Balance built and natural systems, and implemented through zoning, standards and/or guidelines that assure that the form, massing and location of different uses and intensities complements the surrounding neighborhood.</t>
  </si>
  <si>
    <t>Create a street system of tree lined streets and sidewalks, with some boulevards, to complement the surrounding block and street patterns of the neighborhood the context of ‘great streets’ within the Highland Neighborhood.</t>
  </si>
  <si>
    <t>Provide opportunities for public art and cultural amenities, and some which reflect the heritage of Ford and the Highland neighborhood.</t>
  </si>
  <si>
    <t>Provide a mix and pattern of land uses that keeps traffic impacts manageable and encourages walking, biking, and transit use.</t>
  </si>
  <si>
    <t>Integrate with the Site with existing infrastructure systems and utilize existing renewable energy sources wherever feasible.</t>
  </si>
  <si>
    <t>Provide for multi-modal transport alternatives to and throughout the Site, including pedestrian, bicycle, transit, and vehicular.</t>
  </si>
  <si>
    <t>Integrate/reuse the Canadian Pacific Railway right-of-way to maximize multi-modal opportunities.</t>
  </si>
  <si>
    <t>Based on traditional dense urban fabric model</t>
  </si>
  <si>
    <t>MnSCU Removed</t>
  </si>
  <si>
    <t xml:space="preserve">Ford Motor Company Site Planning Study: Phase 1 </t>
  </si>
  <si>
    <t>Saint Paul, Minnesota</t>
  </si>
  <si>
    <t>SFA TH</t>
  </si>
  <si>
    <t>Ford Site Vision:</t>
  </si>
  <si>
    <t>The redeveloped Ford Site will balance economic, social and environmental sustainability in a way that conserves and improves the qualities and characteristics of the unique Highland Park neighborhood and River Valley Corridor in which it sits, while advancing the City’s economic wealth and community goals, resulting in forward-thinking 21st Century development.</t>
  </si>
  <si>
    <t>To the greatest extent possible, capitalize on the hydropower and steam plants to as ongoing energy sources for the Site.</t>
  </si>
  <si>
    <t>Scenario</t>
  </si>
  <si>
    <t>AUAR Baseline: Primary Reuse for Industry</t>
  </si>
  <si>
    <t>Mixed Use: Light Industrial / Flex Tech</t>
  </si>
  <si>
    <t xml:space="preserve">Mixed Use: Office / Institutional </t>
  </si>
  <si>
    <t>Mixed Use: Urban Village</t>
  </si>
  <si>
    <t>Mixed Use: High Density Urban Transit Village</t>
  </si>
  <si>
    <t>Ball Fields remain at current location / Ecologically driven green park infrastructure</t>
  </si>
  <si>
    <t>Cretin to Cleveland connection / 2 east west 'front' streets for new industry connecting to MRB</t>
  </si>
  <si>
    <t>1-3 stories typical</t>
  </si>
  <si>
    <t>80 acres</t>
  </si>
  <si>
    <t>MnSCU Stays / 60,800 sq. ft. new building</t>
  </si>
  <si>
    <t>15 Acres</t>
  </si>
  <si>
    <t>Bike lanes along MRB and Cretin to Montreal road /  multi-use trails through development</t>
  </si>
  <si>
    <t>Existing bus routes to remain / be expanded</t>
  </si>
  <si>
    <t>Large blocks for retail uses / 2-10 acre parcels for light industrial/flex tech</t>
  </si>
  <si>
    <t>45 Acres</t>
  </si>
  <si>
    <t>MnSCU Stays / 52,500 sq. ft. new building</t>
  </si>
  <si>
    <t>22 Acres</t>
  </si>
  <si>
    <t xml:space="preserve">Ball Fields to CPR rail yard area / "The Commons" center for campus and rec space for residences </t>
  </si>
  <si>
    <t>Bike lane from MRB to Montreal / multi-use paths throughout the site / Bike lanes along MRB</t>
  </si>
  <si>
    <t xml:space="preserve">Bike lanes along MRB / Bike/ped path spines throughout site / shared multi-use trail in CPRR line </t>
  </si>
  <si>
    <t>Montreal/Cretin will create a new backbone to the development / Mount Curve to extend into site / Residential streets have mostly north-south orientation</t>
  </si>
  <si>
    <t>Large blocks for retail/institutional uses / medium size blocks for attached residential / smaller blocks for single family residential</t>
  </si>
  <si>
    <t>MnSCU Stays / new civic park / amphitheater as gateway</t>
  </si>
  <si>
    <t>Ball Fields to CPR rail yard area / setback of MRB / series of green courts</t>
  </si>
  <si>
    <t>Bike lane along Mount Curve / various trails through site and connecting to CPRR</t>
  </si>
  <si>
    <t>MRB pulled back to minimize hairpin and allow Mount Curve connection / smaller blocks for choice of movement</t>
  </si>
  <si>
    <t>Larger blocks for mixed-used/retail and higher density residential uses / smaller blocks for appropriate residential densities</t>
  </si>
  <si>
    <t>260,000 sq. ft.</t>
  </si>
  <si>
    <t xml:space="preserve">MnSCU Removed </t>
  </si>
  <si>
    <t>18 Acres</t>
  </si>
  <si>
    <t>11 Acres</t>
  </si>
  <si>
    <t>Ball Fields remain in general location / 2 small neighborhood squares</t>
  </si>
  <si>
    <t>Bike/ped path spines throughout site / CPR to bike and transit</t>
  </si>
  <si>
    <t>Porous system of streets and blocks</t>
  </si>
  <si>
    <t>CPR spur to be transformed into a multi-modal corridor bike/ped/rail transit</t>
  </si>
  <si>
    <t>Maintain use of existing railroad to service industrial users. Existing bus routes to remain / expand</t>
  </si>
  <si>
    <t>larger blocks to accommodate retail along Ford and industrial single and multiple users</t>
  </si>
  <si>
    <t>140, 000 sq. ft.</t>
  </si>
  <si>
    <t>90,000 sq. ft.</t>
  </si>
  <si>
    <t>31 Acres</t>
  </si>
  <si>
    <t>250,000 sq. ft.</t>
  </si>
  <si>
    <t>135,000 sq. ft.</t>
  </si>
  <si>
    <t>7 Acres</t>
  </si>
  <si>
    <t>37 Acres</t>
  </si>
  <si>
    <t>750,00 sq. ft.</t>
  </si>
  <si>
    <t>375,00 sq. ft.</t>
  </si>
  <si>
    <t>Single Family Detached</t>
  </si>
  <si>
    <t>200,000 sq. ft.</t>
  </si>
  <si>
    <t>Office / Institutional</t>
  </si>
  <si>
    <t>Attached - Low Density</t>
  </si>
  <si>
    <t>Attached - Medium Density</t>
  </si>
  <si>
    <t>Attached - High Density</t>
  </si>
  <si>
    <t>Town-home</t>
  </si>
  <si>
    <t>194,000 sq. ft.</t>
  </si>
  <si>
    <t>275,000 sq. ft.</t>
  </si>
  <si>
    <t>3-5 stories typical / towers to 10 stories in select areas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</si>
</sst>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31">
    <font>
      <sz val="10"/>
      <name val="Arial"/>
      <family val="0"/>
    </font>
    <font>
      <sz val="8"/>
      <name val="Arial"/>
      <family val="0"/>
    </font>
    <font>
      <sz val="10"/>
      <name val="Futura Lt BT"/>
      <family val="2"/>
    </font>
    <font>
      <b/>
      <sz val="14"/>
      <name val="Futura Lt BT"/>
      <family val="2"/>
    </font>
    <font>
      <b/>
      <sz val="10"/>
      <name val="Futura Lt BT"/>
      <family val="2"/>
    </font>
    <font>
      <sz val="10"/>
      <name val="Futura Bk BT"/>
      <family val="2"/>
    </font>
    <font>
      <b/>
      <sz val="14"/>
      <name val="Futura Bk BT"/>
      <family val="2"/>
    </font>
    <font>
      <b/>
      <sz val="10"/>
      <name val="Futura Bk BT"/>
      <family val="2"/>
    </font>
    <font>
      <b/>
      <sz val="12"/>
      <name val="Futura Bk BT"/>
      <family val="2"/>
    </font>
    <font>
      <sz val="12"/>
      <name val="Arial"/>
      <family val="0"/>
    </font>
    <font>
      <sz val="12"/>
      <name val="Futura Lt BT"/>
      <family val="2"/>
    </font>
    <font>
      <b/>
      <sz val="24"/>
      <name val="Futura Lt BT"/>
      <family val="2"/>
    </font>
    <font>
      <b/>
      <sz val="36"/>
      <name val="Futura Lt BT"/>
      <family val="2"/>
    </font>
    <font>
      <sz val="24"/>
      <name val="Futura Lt BT"/>
      <family val="2"/>
    </font>
    <font>
      <sz val="18"/>
      <name val="Futura Lt BT"/>
      <family val="2"/>
    </font>
    <font>
      <b/>
      <sz val="18"/>
      <name val="Futura Lt BT"/>
      <family val="2"/>
    </font>
    <font>
      <i/>
      <sz val="18"/>
      <name val="Futura Lt BT"/>
      <family val="2"/>
    </font>
    <font>
      <sz val="36"/>
      <name val="Futura Lt BT"/>
      <family val="2"/>
    </font>
    <font>
      <sz val="28"/>
      <name val="Futura Lt BT"/>
      <family val="2"/>
    </font>
    <font>
      <i/>
      <sz val="10"/>
      <name val="Futura Lt BT"/>
      <family val="2"/>
    </font>
    <font>
      <b/>
      <sz val="10"/>
      <name val="Arial"/>
      <family val="0"/>
    </font>
    <font>
      <sz val="9.5"/>
      <name val="Arial"/>
      <family val="0"/>
    </font>
    <font>
      <sz val="11.25"/>
      <name val="Futura Lt BT"/>
      <family val="2"/>
    </font>
    <font>
      <sz val="11.5"/>
      <name val="Futura Lt BT"/>
      <family val="2"/>
    </font>
    <font>
      <i/>
      <sz val="12"/>
      <name val="Futura Lt BT"/>
      <family val="2"/>
    </font>
    <font>
      <i/>
      <sz val="24"/>
      <name val="Futura Bk BT"/>
      <family val="2"/>
    </font>
    <font>
      <sz val="22"/>
      <name val="Futura Lt BT"/>
      <family val="2"/>
    </font>
    <font>
      <b/>
      <sz val="24"/>
      <color indexed="18"/>
      <name val="Futura Lt BT"/>
      <family val="2"/>
    </font>
    <font>
      <sz val="48"/>
      <name val="Futura Lt BT"/>
      <family val="2"/>
    </font>
    <font>
      <i/>
      <sz val="20"/>
      <name val="Futura Lt BT"/>
      <family val="2"/>
    </font>
    <font>
      <b/>
      <sz val="28"/>
      <name val="Futura Lt BT"/>
      <family val="2"/>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s>
  <borders count="39">
    <border>
      <left/>
      <right/>
      <top/>
      <bottom/>
      <diagonal/>
    </border>
    <border>
      <left>
        <color indexed="63"/>
      </left>
      <right style="thin"/>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style="thin"/>
      <top style="medium"/>
      <bottom style="thin"/>
    </border>
    <border>
      <left>
        <color indexed="63"/>
      </left>
      <right>
        <color indexed="63"/>
      </right>
      <top style="hair"/>
      <bottom style="hair"/>
    </border>
    <border>
      <left style="thin"/>
      <right style="thin"/>
      <top style="hair"/>
      <bottom style="hair"/>
    </border>
    <border>
      <left>
        <color indexed="63"/>
      </left>
      <right style="thin"/>
      <top>
        <color indexed="63"/>
      </top>
      <bottom style="thin"/>
    </border>
    <border>
      <left>
        <color indexed="63"/>
      </left>
      <right>
        <color indexed="63"/>
      </right>
      <top style="thin"/>
      <bottom style="hair"/>
    </border>
    <border>
      <left style="thin"/>
      <right style="thin"/>
      <top style="thin"/>
      <bottom style="hair"/>
    </border>
    <border>
      <left>
        <color indexed="63"/>
      </left>
      <right>
        <color indexed="63"/>
      </right>
      <top>
        <color indexed="63"/>
      </top>
      <bottom style="thin"/>
    </border>
    <border>
      <left style="thin"/>
      <right style="thin"/>
      <top style="hair"/>
      <bottom style="thin"/>
    </border>
    <border>
      <left style="medium"/>
      <right style="thin"/>
      <top style="medium"/>
      <bottom style="medium"/>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style="hair"/>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color indexed="63"/>
      </top>
      <bottom style="medium"/>
    </border>
    <border>
      <left style="thin"/>
      <right style="thin"/>
      <top>
        <color indexed="63"/>
      </top>
      <bottom style="medium"/>
    </border>
    <border>
      <left style="thin"/>
      <right style="medium"/>
      <top style="medium"/>
      <bottom style="medium"/>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0" fillId="0" borderId="2" xfId="0" applyBorder="1" applyAlignment="1">
      <alignment/>
    </xf>
    <xf numFmtId="0" fontId="2" fillId="0" borderId="13" xfId="0" applyFont="1" applyFill="1" applyBorder="1" applyAlignment="1">
      <alignment vertical="center" wrapText="1"/>
    </xf>
    <xf numFmtId="0" fontId="5" fillId="0" borderId="0" xfId="0" applyFont="1" applyAlignment="1">
      <alignment wrapText="1"/>
    </xf>
    <xf numFmtId="0" fontId="6" fillId="2" borderId="14" xfId="0" applyFont="1" applyFill="1" applyBorder="1" applyAlignment="1">
      <alignment vertical="center" wrapText="1"/>
    </xf>
    <xf numFmtId="0" fontId="7" fillId="3" borderId="14" xfId="0" applyFont="1" applyFill="1" applyBorder="1" applyAlignment="1">
      <alignment vertical="center" wrapText="1"/>
    </xf>
    <xf numFmtId="0" fontId="0" fillId="0" borderId="8" xfId="0" applyBorder="1" applyAlignment="1">
      <alignment vertical="center"/>
    </xf>
    <xf numFmtId="0" fontId="0" fillId="0" borderId="0" xfId="0" applyAlignment="1">
      <alignment vertical="center"/>
    </xf>
    <xf numFmtId="0" fontId="2" fillId="0" borderId="15" xfId="0" applyFont="1" applyFill="1" applyBorder="1" applyAlignment="1">
      <alignment vertical="center" wrapText="1"/>
    </xf>
    <xf numFmtId="0" fontId="0" fillId="0" borderId="13" xfId="0" applyBorder="1" applyAlignment="1">
      <alignment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0" fillId="0" borderId="17" xfId="0" applyBorder="1" applyAlignment="1">
      <alignment vertical="center"/>
    </xf>
    <xf numFmtId="0" fontId="5" fillId="0" borderId="18" xfId="0" applyFont="1" applyBorder="1" applyAlignment="1">
      <alignment horizontal="left" vertical="center" wrapText="1"/>
    </xf>
    <xf numFmtId="0" fontId="0" fillId="0" borderId="11" xfId="0" applyBorder="1" applyAlignment="1">
      <alignment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Fill="1" applyBorder="1" applyAlignment="1">
      <alignment vertical="center" wrapText="1"/>
    </xf>
    <xf numFmtId="0" fontId="0" fillId="0" borderId="0" xfId="0" applyBorder="1" applyAlignment="1">
      <alignment vertical="center"/>
    </xf>
    <xf numFmtId="0" fontId="0" fillId="0" borderId="12" xfId="0" applyBorder="1" applyAlignment="1">
      <alignment vertical="center"/>
    </xf>
    <xf numFmtId="0" fontId="8" fillId="0" borderId="19" xfId="0" applyFont="1" applyFill="1" applyBorder="1" applyAlignment="1">
      <alignment vertical="center" wrapText="1"/>
    </xf>
    <xf numFmtId="0" fontId="5" fillId="0" borderId="5" xfId="0" applyFont="1" applyBorder="1" applyAlignment="1">
      <alignment vertical="center" wrapText="1"/>
    </xf>
    <xf numFmtId="0" fontId="2" fillId="0" borderId="20" xfId="0" applyFont="1" applyFill="1" applyBorder="1" applyAlignment="1">
      <alignment vertical="center" wrapText="1"/>
    </xf>
    <xf numFmtId="0" fontId="0" fillId="0" borderId="20" xfId="0" applyBorder="1" applyAlignment="1">
      <alignment vertical="center"/>
    </xf>
    <xf numFmtId="0" fontId="2" fillId="0" borderId="2" xfId="0" applyFont="1" applyFill="1" applyBorder="1" applyAlignment="1">
      <alignment vertical="center" wrapText="1"/>
    </xf>
    <xf numFmtId="0" fontId="5" fillId="0" borderId="2" xfId="0" applyFont="1" applyFill="1" applyBorder="1" applyAlignment="1">
      <alignment vertical="center" wrapText="1"/>
    </xf>
    <xf numFmtId="0" fontId="5" fillId="0" borderId="20" xfId="0" applyFont="1" applyBorder="1" applyAlignment="1">
      <alignment vertical="center" wrapText="1"/>
    </xf>
    <xf numFmtId="0" fontId="9" fillId="0" borderId="0" xfId="0" applyFont="1" applyAlignment="1">
      <alignment vertical="center"/>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vertical="center" wrapText="1"/>
    </xf>
    <xf numFmtId="0" fontId="5" fillId="0" borderId="8" xfId="0" applyFont="1" applyBorder="1" applyAlignment="1">
      <alignment vertical="center" wrapText="1"/>
    </xf>
    <xf numFmtId="0" fontId="8" fillId="0" borderId="0" xfId="0" applyFont="1" applyFill="1" applyBorder="1" applyAlignment="1">
      <alignment vertical="center" wrapText="1"/>
    </xf>
    <xf numFmtId="0" fontId="8" fillId="0" borderId="20" xfId="0" applyFont="1" applyFill="1" applyBorder="1" applyAlignment="1">
      <alignment vertical="center" wrapText="1"/>
    </xf>
    <xf numFmtId="0" fontId="2" fillId="0" borderId="0" xfId="0" applyFont="1" applyAlignment="1">
      <alignment horizontal="center"/>
    </xf>
    <xf numFmtId="0" fontId="2" fillId="0" borderId="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0" xfId="0" applyFont="1" applyAlignment="1">
      <alignment/>
    </xf>
    <xf numFmtId="0" fontId="14" fillId="0" borderId="0" xfId="0" applyFont="1" applyAlignment="1">
      <alignment/>
    </xf>
    <xf numFmtId="14" fontId="10" fillId="0" borderId="0" xfId="0" applyNumberFormat="1" applyFont="1" applyAlignment="1">
      <alignment horizontal="left"/>
    </xf>
    <xf numFmtId="0" fontId="17" fillId="0" borderId="0" xfId="0" applyFont="1" applyAlignment="1">
      <alignment/>
    </xf>
    <xf numFmtId="0" fontId="18" fillId="0" borderId="0" xfId="0" applyFont="1" applyAlignment="1">
      <alignment/>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24" xfId="0" applyFont="1" applyFill="1" applyBorder="1" applyAlignment="1">
      <alignment vertical="center"/>
    </xf>
    <xf numFmtId="0" fontId="4" fillId="3" borderId="25" xfId="0" applyFont="1" applyFill="1" applyBorder="1" applyAlignment="1">
      <alignment horizontal="left" vertical="center"/>
    </xf>
    <xf numFmtId="0" fontId="4" fillId="3" borderId="22" xfId="0" applyFont="1" applyFill="1" applyBorder="1" applyAlignment="1">
      <alignment horizontal="left" vertical="center"/>
    </xf>
    <xf numFmtId="0" fontId="4" fillId="3" borderId="22" xfId="0" applyFont="1" applyFill="1" applyBorder="1" applyAlignment="1">
      <alignment vertical="center"/>
    </xf>
    <xf numFmtId="0" fontId="4" fillId="3" borderId="26" xfId="0" applyFont="1" applyFill="1" applyBorder="1" applyAlignment="1">
      <alignment vertical="center"/>
    </xf>
    <xf numFmtId="0" fontId="4" fillId="3" borderId="27" xfId="0" applyFont="1" applyFill="1" applyBorder="1" applyAlignment="1">
      <alignment horizontal="left" vertical="center"/>
    </xf>
    <xf numFmtId="0" fontId="4" fillId="3" borderId="28" xfId="0" applyFont="1" applyFill="1" applyBorder="1" applyAlignment="1">
      <alignment vertical="center"/>
    </xf>
    <xf numFmtId="0" fontId="19" fillId="4" borderId="27" xfId="0" applyFont="1" applyFill="1" applyBorder="1" applyAlignment="1">
      <alignment horizontal="left" vertical="center"/>
    </xf>
    <xf numFmtId="0" fontId="19" fillId="4" borderId="27" xfId="0" applyFont="1" applyFill="1" applyBorder="1" applyAlignment="1">
      <alignment vertical="center"/>
    </xf>
    <xf numFmtId="0" fontId="19" fillId="4" borderId="29" xfId="0" applyFont="1" applyFill="1" applyBorder="1" applyAlignment="1">
      <alignment vertical="center"/>
    </xf>
    <xf numFmtId="0" fontId="19" fillId="4" borderId="30" xfId="0" applyFont="1" applyFill="1" applyBorder="1" applyAlignment="1">
      <alignment vertical="center"/>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4" xfId="0" applyFont="1" applyFill="1" applyBorder="1" applyAlignment="1">
      <alignment horizontal="center" vertical="center" wrapText="1"/>
    </xf>
    <xf numFmtId="2" fontId="0" fillId="0" borderId="0" xfId="0" applyNumberFormat="1" applyAlignment="1">
      <alignment/>
    </xf>
    <xf numFmtId="0" fontId="20" fillId="0" borderId="0" xfId="0" applyFont="1" applyAlignment="1">
      <alignment/>
    </xf>
    <xf numFmtId="2" fontId="20" fillId="0" borderId="0" xfId="0" applyNumberFormat="1" applyFont="1" applyAlignment="1">
      <alignment/>
    </xf>
    <xf numFmtId="0" fontId="0" fillId="0" borderId="0" xfId="0" applyFont="1" applyAlignment="1">
      <alignment/>
    </xf>
    <xf numFmtId="2" fontId="0" fillId="0" borderId="0" xfId="0" applyNumberFormat="1" applyFont="1" applyAlignment="1">
      <alignment/>
    </xf>
    <xf numFmtId="2" fontId="20" fillId="0" borderId="0" xfId="0" applyNumberFormat="1" applyFont="1" applyAlignment="1">
      <alignment/>
    </xf>
    <xf numFmtId="0" fontId="8" fillId="3" borderId="35" xfId="0" applyFont="1" applyFill="1" applyBorder="1" applyAlignment="1">
      <alignment horizontal="left" wrapText="1"/>
    </xf>
    <xf numFmtId="0" fontId="8" fillId="3" borderId="20" xfId="0" applyFont="1" applyFill="1" applyBorder="1" applyAlignment="1">
      <alignment horizontal="left" wrapText="1"/>
    </xf>
    <xf numFmtId="0" fontId="8" fillId="3" borderId="36" xfId="0" applyFont="1" applyFill="1" applyBorder="1" applyAlignment="1">
      <alignment horizontal="left" wrapText="1"/>
    </xf>
    <xf numFmtId="0" fontId="8" fillId="3" borderId="35"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wrapText="1"/>
    </xf>
    <xf numFmtId="0" fontId="8" fillId="3" borderId="21" xfId="0" applyFont="1" applyFill="1" applyBorder="1" applyAlignment="1">
      <alignment horizontal="left" wrapText="1"/>
    </xf>
    <xf numFmtId="0" fontId="8" fillId="3" borderId="38" xfId="0" applyFont="1" applyFill="1" applyBorder="1" applyAlignment="1">
      <alignment horizontal="left" wrapText="1"/>
    </xf>
    <xf numFmtId="0" fontId="24" fillId="0" borderId="0" xfId="0" applyFont="1" applyAlignment="1">
      <alignment horizontal="left" vertical="center" wrapText="1"/>
    </xf>
    <xf numFmtId="0" fontId="25" fillId="0" borderId="0" xfId="0" applyFont="1" applyAlignment="1">
      <alignment wrapText="1"/>
    </xf>
    <xf numFmtId="0" fontId="11" fillId="3" borderId="27"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16" xfId="0" applyFont="1" applyFill="1" applyBorder="1" applyAlignment="1">
      <alignment horizontal="center" vertical="center" wrapText="1"/>
    </xf>
    <xf numFmtId="2" fontId="2" fillId="5" borderId="17" xfId="0" applyNumberFormat="1" applyFont="1" applyFill="1" applyBorder="1" applyAlignment="1">
      <alignment horizontal="center" vertical="center" wrapText="1"/>
    </xf>
    <xf numFmtId="2" fontId="2" fillId="5" borderId="32" xfId="0" applyNumberFormat="1" applyFont="1" applyFill="1" applyBorder="1" applyAlignment="1">
      <alignment horizontal="center" vertical="center" wrapText="1"/>
    </xf>
    <xf numFmtId="2" fontId="2" fillId="5" borderId="16" xfId="0" applyNumberFormat="1" applyFont="1" applyFill="1" applyBorder="1" applyAlignment="1">
      <alignment horizontal="center" vertical="center" wrapText="1"/>
    </xf>
    <xf numFmtId="0" fontId="26" fillId="0" borderId="7" xfId="0" applyFont="1" applyFill="1" applyBorder="1" applyAlignment="1">
      <alignment vertical="center" wrapText="1"/>
    </xf>
    <xf numFmtId="0" fontId="26" fillId="0" borderId="8" xfId="0" applyFont="1" applyFill="1" applyBorder="1" applyAlignment="1">
      <alignment vertical="center" wrapText="1"/>
    </xf>
    <xf numFmtId="0" fontId="26" fillId="0" borderId="8"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26" fillId="0" borderId="10" xfId="0" applyFont="1" applyFill="1" applyBorder="1" applyAlignment="1">
      <alignment vertical="center" wrapText="1"/>
    </xf>
    <xf numFmtId="0" fontId="26" fillId="0" borderId="11" xfId="0" applyFont="1" applyFill="1" applyBorder="1" applyAlignment="1">
      <alignment vertical="center" wrapText="1"/>
    </xf>
    <xf numFmtId="0" fontId="26" fillId="0" borderId="11"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 fillId="6" borderId="17"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16" xfId="0" applyFont="1" applyFill="1" applyBorder="1" applyAlignment="1">
      <alignment horizontal="center" vertical="center" wrapText="1"/>
    </xf>
    <xf numFmtId="2" fontId="2" fillId="6" borderId="17" xfId="0" applyNumberFormat="1" applyFont="1" applyFill="1" applyBorder="1" applyAlignment="1">
      <alignment horizontal="center" vertical="center" wrapText="1"/>
    </xf>
    <xf numFmtId="2" fontId="2" fillId="6" borderId="32" xfId="0" applyNumberFormat="1" applyFont="1" applyFill="1" applyBorder="1" applyAlignment="1">
      <alignment horizontal="center" vertical="center" wrapText="1"/>
    </xf>
    <xf numFmtId="2" fontId="2" fillId="6" borderId="16"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4" xfId="0" applyFont="1" applyFill="1" applyBorder="1" applyAlignment="1">
      <alignment horizontal="center" vertical="center" wrapText="1"/>
    </xf>
    <xf numFmtId="3" fontId="13" fillId="0" borderId="8"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8" fillId="0" borderId="0" xfId="0" applyFont="1" applyAlignment="1">
      <alignment/>
    </xf>
    <xf numFmtId="0" fontId="11" fillId="0" borderId="22" xfId="0" applyFont="1" applyFill="1" applyBorder="1" applyAlignment="1">
      <alignment vertical="center"/>
    </xf>
    <xf numFmtId="0" fontId="11" fillId="0" borderId="0" xfId="0" applyFont="1" applyFill="1" applyAlignment="1">
      <alignment vertical="center"/>
    </xf>
    <xf numFmtId="0" fontId="15" fillId="0" borderId="14" xfId="0" applyFont="1" applyFill="1" applyBorder="1" applyAlignment="1">
      <alignment vertical="center"/>
    </xf>
    <xf numFmtId="0" fontId="15" fillId="0" borderId="27" xfId="0" applyFont="1" applyFill="1" applyBorder="1" applyAlignment="1">
      <alignment vertical="center"/>
    </xf>
    <xf numFmtId="0" fontId="11" fillId="0" borderId="27" xfId="0" applyFont="1" applyFill="1" applyBorder="1" applyAlignment="1">
      <alignment vertical="center"/>
    </xf>
    <xf numFmtId="0" fontId="11" fillId="0" borderId="27" xfId="0" applyFont="1" applyFill="1" applyBorder="1" applyAlignment="1">
      <alignment horizontal="center" vertical="center"/>
    </xf>
    <xf numFmtId="0" fontId="27" fillId="0" borderId="27" xfId="0" applyFont="1" applyFill="1" applyBorder="1" applyAlignment="1">
      <alignment vertical="center"/>
    </xf>
    <xf numFmtId="0" fontId="11" fillId="0" borderId="25"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6" xfId="0" applyFont="1" applyFill="1" applyBorder="1" applyAlignment="1">
      <alignment vertical="center"/>
    </xf>
    <xf numFmtId="0" fontId="11" fillId="0" borderId="27" xfId="0" applyFont="1" applyFill="1" applyBorder="1" applyAlignment="1">
      <alignment horizontal="left" vertical="center" wrapText="1"/>
    </xf>
    <xf numFmtId="0" fontId="11" fillId="0" borderId="28" xfId="0" applyFont="1" applyFill="1" applyBorder="1" applyAlignment="1">
      <alignment vertical="center" wrapText="1"/>
    </xf>
    <xf numFmtId="0" fontId="15" fillId="0" borderId="0" xfId="0" applyFont="1" applyFill="1" applyAlignment="1">
      <alignment vertical="center"/>
    </xf>
    <xf numFmtId="0" fontId="16" fillId="0" borderId="27" xfId="0" applyFont="1" applyFill="1" applyBorder="1" applyAlignment="1">
      <alignment vertical="center"/>
    </xf>
    <xf numFmtId="0" fontId="16" fillId="0" borderId="26" xfId="0" applyFont="1" applyFill="1" applyBorder="1" applyAlignment="1">
      <alignment vertical="center"/>
    </xf>
    <xf numFmtId="0" fontId="16" fillId="0" borderId="27" xfId="0" applyFont="1" applyFill="1" applyBorder="1" applyAlignment="1">
      <alignment horizontal="center" vertical="center"/>
    </xf>
    <xf numFmtId="0" fontId="16" fillId="0" borderId="26"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9" xfId="0" applyFont="1" applyFill="1" applyBorder="1" applyAlignment="1">
      <alignment vertical="center"/>
    </xf>
    <xf numFmtId="0" fontId="16" fillId="0" borderId="30" xfId="0" applyFont="1" applyFill="1" applyBorder="1" applyAlignment="1">
      <alignment vertical="center"/>
    </xf>
    <xf numFmtId="0" fontId="16" fillId="0" borderId="0" xfId="0" applyFont="1" applyFill="1" applyAlignment="1">
      <alignment vertical="center"/>
    </xf>
    <xf numFmtId="0" fontId="29" fillId="0" borderId="27" xfId="0" applyFont="1" applyFill="1" applyBorder="1" applyAlignment="1">
      <alignment horizontal="left" vertical="center" wrapText="1"/>
    </xf>
    <xf numFmtId="0" fontId="30" fillId="0" borderId="14" xfId="0" applyFont="1" applyFill="1" applyBorder="1" applyAlignment="1">
      <alignment vertical="center"/>
    </xf>
    <xf numFmtId="0" fontId="30" fillId="0" borderId="27" xfId="0" applyFont="1" applyFill="1" applyBorder="1" applyAlignment="1">
      <alignment horizontal="left" vertical="center"/>
    </xf>
    <xf numFmtId="0" fontId="30" fillId="0" borderId="22" xfId="0" applyFont="1" applyFill="1" applyBorder="1" applyAlignment="1">
      <alignment vertical="center"/>
    </xf>
    <xf numFmtId="0" fontId="30" fillId="0" borderId="23" xfId="0" applyFont="1" applyFill="1" applyBorder="1" applyAlignment="1">
      <alignment vertical="center"/>
    </xf>
    <xf numFmtId="0" fontId="30" fillId="0" borderId="24" xfId="0" applyFont="1" applyFill="1" applyBorder="1" applyAlignment="1">
      <alignment vertical="center"/>
    </xf>
    <xf numFmtId="0" fontId="11" fillId="0" borderId="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30" fillId="0" borderId="25" xfId="0" applyFont="1" applyFill="1" applyBorder="1" applyAlignment="1">
      <alignment horizontal="left" vertical="center"/>
    </xf>
    <xf numFmtId="0" fontId="30" fillId="0" borderId="22"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27" xfId="0" applyFont="1" applyFill="1" applyBorder="1" applyAlignment="1">
      <alignment horizontal="left" vertical="center"/>
    </xf>
    <xf numFmtId="14" fontId="17" fillId="0" borderId="0" xfId="0" applyNumberFormat="1" applyFont="1" applyAlignment="1">
      <alignment horizontal="left"/>
    </xf>
    <xf numFmtId="14" fontId="24" fillId="0" borderId="0" xfId="0" applyNumberFormat="1" applyFont="1" applyAlignment="1">
      <alignment horizontal="left" vertical="center" wrapText="1"/>
    </xf>
    <xf numFmtId="0" fontId="3" fillId="2" borderId="25" xfId="0" applyFont="1" applyFill="1" applyBorder="1" applyAlignment="1">
      <alignment horizontal="left" vertical="center"/>
    </xf>
    <xf numFmtId="0" fontId="3" fillId="2" borderId="22" xfId="0" applyFont="1" applyFill="1" applyBorder="1" applyAlignment="1">
      <alignment horizontal="left" vertical="center"/>
    </xf>
    <xf numFmtId="0" fontId="3" fillId="2" borderId="24" xfId="0" applyFont="1" applyFill="1" applyBorder="1" applyAlignment="1">
      <alignment horizontal="left" vertical="center"/>
    </xf>
    <xf numFmtId="0" fontId="4" fillId="2" borderId="27" xfId="0" applyFont="1" applyFill="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BE9A3"/>
      <rgbColor rgb="00A6B585"/>
      <rgbColor rgb="00E9E69F"/>
      <rgbColor rgb="00D0BF83"/>
      <rgbColor rgb="00B77751"/>
      <rgbColor rgb="009A6A54"/>
      <rgbColor rgb="00654F3F"/>
      <rgbColor rgb="009FC3D1"/>
      <rgbColor rgb="00000080"/>
      <rgbColor rgb="00FF00FF"/>
      <rgbColor rgb="00FFFF00"/>
      <rgbColor rgb="0000FFFF"/>
      <rgbColor rgb="00800080"/>
      <rgbColor rgb="00800000"/>
      <rgbColor rgb="00008080"/>
      <rgbColor rgb="000000FF"/>
      <rgbColor rgb="0000CCFF"/>
      <rgbColor rgb="00CCFFFF"/>
      <rgbColor rgb="00CCFFCC"/>
      <rgbColor rgb="0097333C"/>
      <rgbColor rgb="0099CCFF"/>
      <rgbColor rgb="00B59DB3"/>
      <rgbColor rgb="00CC99FF"/>
      <rgbColor rgb="005F86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Scenario 1 Land Use Distribution</a:t>
            </a:r>
          </a:p>
        </c:rich>
      </c:tx>
      <c:layout/>
      <c:spPr>
        <a:noFill/>
        <a:ln>
          <a:noFill/>
        </a:ln>
      </c:spPr>
    </c:title>
    <c:plotArea>
      <c:layout>
        <c:manualLayout>
          <c:xMode val="edge"/>
          <c:yMode val="edge"/>
          <c:x val="0.228"/>
          <c:y val="0.18825"/>
          <c:w val="0.563"/>
          <c:h val="0.727"/>
        </c:manualLayout>
      </c:layout>
      <c:pieChart>
        <c:varyColors val="1"/>
        <c:ser>
          <c:idx val="0"/>
          <c:order val="0"/>
          <c:spPr>
            <a:ln w="3175">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D0BF83"/>
              </a:solidFill>
              <a:ln w="3175">
                <a:solidFill/>
              </a:ln>
              <a:effectLst>
                <a:outerShdw dist="35921" dir="2700000" algn="br">
                  <a:prstClr val="black"/>
                </a:outerShdw>
              </a:effectLst>
            </c:spPr>
          </c:dPt>
          <c:dPt>
            <c:idx val="5"/>
            <c:spPr>
              <a:solidFill>
                <a:srgbClr val="9FC3D1"/>
              </a:solidFill>
              <a:ln w="3175">
                <a:solidFill/>
              </a:ln>
              <a:effectLst>
                <a:outerShdw dist="35921" dir="2700000" algn="br">
                  <a:prstClr val="black"/>
                </a:outerShdw>
              </a:effectLst>
            </c:spPr>
          </c:dPt>
          <c:dPt>
            <c:idx val="6"/>
            <c:spPr>
              <a:solidFill>
                <a:srgbClr val="97333C"/>
              </a:solidFill>
              <a:ln w="3175">
                <a:solidFill/>
              </a:ln>
              <a:effectLst>
                <a:outerShdw dist="35921" dir="2700000" algn="br">
                  <a:prstClr val="black"/>
                </a:outerShdw>
              </a:effectLst>
            </c:spPr>
          </c:dPt>
          <c:dPt>
            <c:idx val="7"/>
            <c:spPr>
              <a:solidFill>
                <a:srgbClr val="B59DB3"/>
              </a:solidFill>
              <a:ln w="3175">
                <a:solidFill/>
              </a:ln>
              <a:effectLst>
                <a:outerShdw dist="35921" dir="2700000" algn="br">
                  <a:prstClr val="black"/>
                </a:outerShdw>
              </a:effectLst>
            </c:spPr>
          </c:dPt>
          <c:dPt>
            <c:idx val="8"/>
            <c:spPr>
              <a:solidFill>
                <a:srgbClr val="5F86B3"/>
              </a:solidFill>
              <a:ln w="3175">
                <a:solidFill/>
              </a:ln>
              <a:effectLst>
                <a:outerShdw dist="35921" dir="2700000" algn="br">
                  <a:prstClr val="black"/>
                </a:outerShdw>
              </a:effectLst>
            </c:spPr>
          </c:dPt>
          <c:dPt>
            <c:idx val="9"/>
            <c:spPr>
              <a:solidFill>
                <a:srgbClr val="A6B585"/>
              </a:solidFill>
              <a:ln w="3175">
                <a:solidFill/>
              </a:ln>
              <a:effectLst>
                <a:outerShdw dist="35921" dir="2700000" algn="br">
                  <a:prstClr val="black"/>
                </a:outerShdw>
              </a:effectLst>
            </c:spPr>
          </c:dPt>
          <c:dPt>
            <c:idx val="10"/>
            <c:spPr>
              <a:solidFill>
                <a:srgbClr val="DBE9A3"/>
              </a:solidFill>
              <a:ln w="3175">
                <a:solidFill/>
              </a:ln>
              <a:effectLst>
                <a:outerShdw dist="35921" dir="2700000" algn="br">
                  <a:prstClr val="black"/>
                </a:outerShdw>
              </a:effectLst>
            </c:spPr>
          </c:dPt>
          <c:dLbls>
            <c:dLbl>
              <c:idx val="0"/>
              <c:delete val="1"/>
            </c:dLbl>
            <c:dLbl>
              <c:idx val="1"/>
              <c:delete val="1"/>
            </c:dLbl>
            <c:dLbl>
              <c:idx val="2"/>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pPr>
              </a:p>
            </c:txPr>
            <c:showLegendKey val="0"/>
            <c:showVal val="0"/>
            <c:showBubbleSize val="0"/>
            <c:showCatName val="1"/>
            <c:showSerName val="0"/>
            <c:showLeaderLines val="1"/>
            <c:showPercent val="1"/>
          </c:dLbls>
          <c:cat>
            <c:strRef>
              <c:f>'Land Use Distribution Data'!$A$10:$K$10</c:f>
              <c:strCache>
                <c:ptCount val="11"/>
                <c:pt idx="0">
                  <c:v>SFD</c:v>
                </c:pt>
                <c:pt idx="1">
                  <c:v>SFA TH</c:v>
                </c:pt>
                <c:pt idx="2">
                  <c:v>SFA-LD</c:v>
                </c:pt>
                <c:pt idx="3">
                  <c:v>SFA-MD</c:v>
                </c:pt>
                <c:pt idx="4">
                  <c:v>SFA-HD</c:v>
                </c:pt>
                <c:pt idx="5">
                  <c:v>Office</c:v>
                </c:pt>
                <c:pt idx="6">
                  <c:v>Retail</c:v>
                </c:pt>
                <c:pt idx="7">
                  <c:v>Industrial</c:v>
                </c:pt>
                <c:pt idx="8">
                  <c:v>Civic</c:v>
                </c:pt>
                <c:pt idx="9">
                  <c:v>Active Open Space</c:v>
                </c:pt>
                <c:pt idx="10">
                  <c:v>Passive Open Space</c:v>
                </c:pt>
              </c:strCache>
            </c:strRef>
          </c:cat>
          <c:val>
            <c:numRef>
              <c:f>'Land Use Distribution Data'!$A$11:$K$11</c:f>
              <c:numCache>
                <c:ptCount val="11"/>
                <c:pt idx="0">
                  <c:v>0</c:v>
                </c:pt>
                <c:pt idx="1">
                  <c:v>0</c:v>
                </c:pt>
                <c:pt idx="2">
                  <c:v>6.5</c:v>
                </c:pt>
                <c:pt idx="3">
                  <c:v>0</c:v>
                </c:pt>
                <c:pt idx="4">
                  <c:v>0</c:v>
                </c:pt>
                <c:pt idx="5">
                  <c:v>6.7</c:v>
                </c:pt>
                <c:pt idx="6">
                  <c:v>7</c:v>
                </c:pt>
                <c:pt idx="7">
                  <c:v>80</c:v>
                </c:pt>
                <c:pt idx="8">
                  <c:v>4.6</c:v>
                </c:pt>
                <c:pt idx="9">
                  <c:v>10</c:v>
                </c:pt>
                <c:pt idx="10">
                  <c:v>21.2</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Scenario 2 Land Use Distribution</a:t>
            </a:r>
          </a:p>
        </c:rich>
      </c:tx>
      <c:layout/>
      <c:spPr>
        <a:noFill/>
        <a:ln>
          <a:noFill/>
        </a:ln>
      </c:spPr>
    </c:title>
    <c:plotArea>
      <c:layout>
        <c:manualLayout>
          <c:xMode val="edge"/>
          <c:yMode val="edge"/>
          <c:x val="0.25325"/>
          <c:y val="0.17425"/>
          <c:w val="0.48625"/>
          <c:h val="0.70975"/>
        </c:manualLayout>
      </c:layout>
      <c:pieChart>
        <c:varyColors val="1"/>
        <c:ser>
          <c:idx val="0"/>
          <c:order val="0"/>
          <c:spPr>
            <a:ln w="3175">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9E69F"/>
              </a:solidFill>
              <a:ln w="3175">
                <a:solidFill/>
              </a:ln>
              <a:effectLst>
                <a:outerShdw dist="35921" dir="2700000" algn="br">
                  <a:prstClr val="black"/>
                </a:outerShdw>
              </a:effectLst>
            </c:spPr>
          </c:dPt>
          <c:dPt>
            <c:idx val="1"/>
            <c:spPr>
              <a:solidFill>
                <a:srgbClr val="D0BF83"/>
              </a:solidFill>
              <a:ln w="3175">
                <a:solidFill/>
              </a:ln>
              <a:effectLst>
                <a:outerShdw dist="35921" dir="2700000" algn="br">
                  <a:prstClr val="black"/>
                </a:outerShdw>
              </a:effectLst>
            </c:spPr>
          </c:dPt>
          <c:dPt>
            <c:idx val="2"/>
            <c:spPr>
              <a:solidFill>
                <a:srgbClr val="B77751"/>
              </a:solidFill>
              <a:ln w="3175">
                <a:solidFill/>
              </a:ln>
              <a:effectLst>
                <a:outerShdw dist="35921" dir="2700000" algn="br">
                  <a:prstClr val="black"/>
                </a:outerShdw>
              </a:effectLst>
            </c:spPr>
          </c:dPt>
          <c:dPt>
            <c:idx val="5"/>
            <c:spPr>
              <a:solidFill>
                <a:srgbClr val="9FC3D1"/>
              </a:solidFill>
              <a:ln w="3175">
                <a:solidFill/>
              </a:ln>
              <a:effectLst>
                <a:outerShdw dist="35921" dir="2700000" algn="br">
                  <a:prstClr val="black"/>
                </a:outerShdw>
              </a:effectLst>
            </c:spPr>
          </c:dPt>
          <c:dPt>
            <c:idx val="6"/>
            <c:spPr>
              <a:solidFill>
                <a:srgbClr val="97333C"/>
              </a:solidFill>
              <a:ln w="3175">
                <a:solidFill/>
              </a:ln>
              <a:effectLst>
                <a:outerShdw dist="35921" dir="2700000" algn="br">
                  <a:prstClr val="black"/>
                </a:outerShdw>
              </a:effectLst>
            </c:spPr>
          </c:dPt>
          <c:dPt>
            <c:idx val="7"/>
            <c:spPr>
              <a:solidFill>
                <a:srgbClr val="B59DB3"/>
              </a:solidFill>
              <a:ln w="3175">
                <a:solidFill/>
              </a:ln>
              <a:effectLst>
                <a:outerShdw dist="35921" dir="2700000" algn="br">
                  <a:prstClr val="black"/>
                </a:outerShdw>
              </a:effectLst>
            </c:spPr>
          </c:dPt>
          <c:dPt>
            <c:idx val="8"/>
            <c:spPr>
              <a:solidFill>
                <a:srgbClr val="5F86B3"/>
              </a:solidFill>
              <a:ln w="3175">
                <a:solidFill/>
              </a:ln>
              <a:effectLst>
                <a:outerShdw dist="35921" dir="2700000" algn="br">
                  <a:prstClr val="black"/>
                </a:outerShdw>
              </a:effectLst>
            </c:spPr>
          </c:dPt>
          <c:dPt>
            <c:idx val="9"/>
            <c:spPr>
              <a:solidFill>
                <a:srgbClr val="A6B585"/>
              </a:solidFill>
              <a:ln w="3175">
                <a:solidFill/>
              </a:ln>
              <a:effectLst>
                <a:outerShdw dist="35921" dir="2700000" algn="br">
                  <a:prstClr val="black"/>
                </a:outerShdw>
              </a:effectLst>
            </c:spPr>
          </c:dPt>
          <c:dPt>
            <c:idx val="10"/>
            <c:spPr>
              <a:solidFill>
                <a:srgbClr val="DBE9A3"/>
              </a:solidFill>
              <a:ln w="3175">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3"/>
              <c:delete val="1"/>
            </c:dLbl>
            <c:dLbl>
              <c:idx val="4"/>
              <c:delete val="1"/>
            </c:dLbl>
            <c:dLbl>
              <c:idx val="5"/>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15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50" b="0" i="0" u="none" baseline="0"/>
                </a:pPr>
              </a:p>
            </c:txPr>
            <c:showLegendKey val="0"/>
            <c:showVal val="0"/>
            <c:showBubbleSize val="0"/>
            <c:showCatName val="1"/>
            <c:showSerName val="0"/>
            <c:showLeaderLines val="1"/>
            <c:showPercent val="1"/>
          </c:dLbls>
          <c:cat>
            <c:strRef>
              <c:f>'Land Use Distribution Data'!$A$13:$K$13</c:f>
              <c:strCache>
                <c:ptCount val="11"/>
                <c:pt idx="0">
                  <c:v>SFD</c:v>
                </c:pt>
                <c:pt idx="1">
                  <c:v>SFA TH</c:v>
                </c:pt>
                <c:pt idx="2">
                  <c:v>SFA-LD</c:v>
                </c:pt>
                <c:pt idx="3">
                  <c:v>SFA-MD</c:v>
                </c:pt>
                <c:pt idx="4">
                  <c:v>SFA-HD</c:v>
                </c:pt>
                <c:pt idx="5">
                  <c:v>Office</c:v>
                </c:pt>
                <c:pt idx="6">
                  <c:v>Retail</c:v>
                </c:pt>
                <c:pt idx="7">
                  <c:v>Industrial</c:v>
                </c:pt>
                <c:pt idx="8">
                  <c:v>Civic</c:v>
                </c:pt>
                <c:pt idx="9">
                  <c:v>Active Open Space</c:v>
                </c:pt>
                <c:pt idx="10">
                  <c:v>Passive Open Space</c:v>
                </c:pt>
              </c:strCache>
            </c:strRef>
          </c:cat>
          <c:val>
            <c:numRef>
              <c:f>'Land Use Distribution Data'!$A$14:$K$14</c:f>
              <c:numCache>
                <c:ptCount val="11"/>
                <c:pt idx="0">
                  <c:v>15</c:v>
                </c:pt>
                <c:pt idx="1">
                  <c:v>2.5</c:v>
                </c:pt>
                <c:pt idx="2">
                  <c:v>20.3</c:v>
                </c:pt>
                <c:pt idx="3">
                  <c:v>0</c:v>
                </c:pt>
                <c:pt idx="4">
                  <c:v>0</c:v>
                </c:pt>
                <c:pt idx="5">
                  <c:v>8</c:v>
                </c:pt>
                <c:pt idx="6">
                  <c:v>7.6</c:v>
                </c:pt>
                <c:pt idx="7">
                  <c:v>45</c:v>
                </c:pt>
                <c:pt idx="8">
                  <c:v>5.6</c:v>
                </c:pt>
                <c:pt idx="9">
                  <c:v>10</c:v>
                </c:pt>
                <c:pt idx="10">
                  <c:v>22</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Scenario 3 Land Use Distribtution</a:t>
            </a:r>
          </a:p>
        </c:rich>
      </c:tx>
      <c:layout/>
      <c:spPr>
        <a:noFill/>
        <a:ln>
          <a:noFill/>
        </a:ln>
      </c:spPr>
    </c:title>
    <c:plotArea>
      <c:layout>
        <c:manualLayout>
          <c:xMode val="edge"/>
          <c:yMode val="edge"/>
          <c:x val="0.25225"/>
          <c:y val="0.17175"/>
          <c:w val="0.50275"/>
          <c:h val="0.73425"/>
        </c:manualLayout>
      </c:layout>
      <c:pieChart>
        <c:varyColors val="1"/>
        <c:ser>
          <c:idx val="0"/>
          <c:order val="0"/>
          <c:spPr>
            <a:ln w="3175">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9E69F"/>
              </a:solidFill>
              <a:ln w="3175">
                <a:solidFill/>
              </a:ln>
              <a:effectLst>
                <a:outerShdw dist="35921" dir="2700000" algn="br">
                  <a:prstClr val="black"/>
                </a:outerShdw>
              </a:effectLst>
            </c:spPr>
          </c:dPt>
          <c:dPt>
            <c:idx val="1"/>
            <c:spPr>
              <a:solidFill>
                <a:srgbClr val="D0BF83"/>
              </a:solidFill>
              <a:ln w="3175">
                <a:solidFill/>
              </a:ln>
              <a:effectLst>
                <a:outerShdw dist="35921" dir="2700000" algn="br">
                  <a:prstClr val="black"/>
                </a:outerShdw>
              </a:effectLst>
            </c:spPr>
          </c:dPt>
          <c:dPt>
            <c:idx val="3"/>
            <c:spPr>
              <a:solidFill>
                <a:srgbClr val="9A6A54"/>
              </a:solidFill>
              <a:ln w="3175">
                <a:solidFill/>
              </a:ln>
              <a:effectLst>
                <a:outerShdw dist="35921" dir="2700000" algn="br">
                  <a:prstClr val="black"/>
                </a:outerShdw>
              </a:effectLst>
            </c:spPr>
          </c:dPt>
          <c:dPt>
            <c:idx val="5"/>
            <c:spPr>
              <a:solidFill>
                <a:srgbClr val="9FC3D1"/>
              </a:solidFill>
              <a:ln w="3175">
                <a:solidFill/>
              </a:ln>
              <a:effectLst>
                <a:outerShdw dist="35921" dir="2700000" algn="br">
                  <a:prstClr val="black"/>
                </a:outerShdw>
              </a:effectLst>
            </c:spPr>
          </c:dPt>
          <c:dPt>
            <c:idx val="6"/>
            <c:spPr>
              <a:solidFill>
                <a:srgbClr val="97333C"/>
              </a:solidFill>
              <a:ln w="3175">
                <a:solidFill/>
              </a:ln>
              <a:effectLst>
                <a:outerShdw dist="35921" dir="2700000" algn="br">
                  <a:prstClr val="black"/>
                </a:outerShdw>
              </a:effectLst>
            </c:spPr>
          </c:dPt>
          <c:dPt>
            <c:idx val="8"/>
            <c:spPr>
              <a:solidFill>
                <a:srgbClr val="5F86B3"/>
              </a:solidFill>
              <a:ln w="3175">
                <a:solidFill/>
              </a:ln>
              <a:effectLst>
                <a:outerShdw dist="35921" dir="2700000" algn="br">
                  <a:prstClr val="black"/>
                </a:outerShdw>
              </a:effectLst>
            </c:spPr>
          </c:dPt>
          <c:dPt>
            <c:idx val="9"/>
            <c:spPr>
              <a:solidFill>
                <a:srgbClr val="A6B585"/>
              </a:solidFill>
              <a:ln w="3175">
                <a:solidFill/>
              </a:ln>
              <a:effectLst>
                <a:outerShdw dist="35921" dir="2700000" algn="br">
                  <a:prstClr val="black"/>
                </a:outerShdw>
              </a:effectLst>
            </c:spPr>
          </c:dPt>
          <c:dPt>
            <c:idx val="10"/>
            <c:spPr>
              <a:solidFill>
                <a:srgbClr val="DBE9A3"/>
              </a:solidFill>
              <a:ln w="3175">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2"/>
              <c:delete val="1"/>
            </c:dLbl>
            <c:dLbl>
              <c:idx val="3"/>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4"/>
              <c:delete val="1"/>
            </c:dLbl>
            <c:dLbl>
              <c:idx val="5"/>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7"/>
              <c:delete val="1"/>
            </c:dLbl>
            <c:dLbl>
              <c:idx val="8"/>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pPr>
              </a:p>
            </c:txPr>
            <c:showLegendKey val="0"/>
            <c:showVal val="0"/>
            <c:showBubbleSize val="0"/>
            <c:showCatName val="1"/>
            <c:showSerName val="0"/>
            <c:showLeaderLines val="1"/>
            <c:showPercent val="1"/>
          </c:dLbls>
          <c:cat>
            <c:strRef>
              <c:f>'Land Use Distribution Data'!$A$16:$K$16</c:f>
              <c:strCache>
                <c:ptCount val="11"/>
                <c:pt idx="0">
                  <c:v>SFD</c:v>
                </c:pt>
                <c:pt idx="1">
                  <c:v>SFA TH</c:v>
                </c:pt>
                <c:pt idx="2">
                  <c:v>SFA-LD</c:v>
                </c:pt>
                <c:pt idx="3">
                  <c:v>SFA-MD</c:v>
                </c:pt>
                <c:pt idx="4">
                  <c:v>SFA-HD</c:v>
                </c:pt>
                <c:pt idx="5">
                  <c:v>Office</c:v>
                </c:pt>
                <c:pt idx="6">
                  <c:v>Retail</c:v>
                </c:pt>
                <c:pt idx="7">
                  <c:v>Industrial</c:v>
                </c:pt>
                <c:pt idx="8">
                  <c:v>Civic</c:v>
                </c:pt>
                <c:pt idx="9">
                  <c:v>Active Open Space</c:v>
                </c:pt>
                <c:pt idx="10">
                  <c:v>Passive Open Space</c:v>
                </c:pt>
              </c:strCache>
            </c:strRef>
          </c:cat>
          <c:val>
            <c:numRef>
              <c:f>'Land Use Distribution Data'!$A$17:$K$17</c:f>
              <c:numCache>
                <c:ptCount val="11"/>
                <c:pt idx="0">
                  <c:v>11.8</c:v>
                </c:pt>
                <c:pt idx="1">
                  <c:v>11.6</c:v>
                </c:pt>
                <c:pt idx="2">
                  <c:v>0</c:v>
                </c:pt>
                <c:pt idx="3">
                  <c:v>21.4</c:v>
                </c:pt>
                <c:pt idx="4">
                  <c:v>0</c:v>
                </c:pt>
                <c:pt idx="5">
                  <c:v>36.4</c:v>
                </c:pt>
                <c:pt idx="6">
                  <c:v>8.4</c:v>
                </c:pt>
                <c:pt idx="7">
                  <c:v>0</c:v>
                </c:pt>
                <c:pt idx="8">
                  <c:v>2.7</c:v>
                </c:pt>
                <c:pt idx="9">
                  <c:v>13.5</c:v>
                </c:pt>
                <c:pt idx="10">
                  <c:v>30.2</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Scenario 4 Land Use Distribution</a:t>
            </a:r>
          </a:p>
        </c:rich>
      </c:tx>
      <c:layout/>
      <c:spPr>
        <a:noFill/>
        <a:ln>
          <a:noFill/>
        </a:ln>
      </c:spPr>
    </c:title>
    <c:plotArea>
      <c:layout>
        <c:manualLayout>
          <c:xMode val="edge"/>
          <c:yMode val="edge"/>
          <c:x val="0.26975"/>
          <c:y val="0.169"/>
          <c:w val="0.475"/>
          <c:h val="0.69225"/>
        </c:manualLayout>
      </c:layout>
      <c:pieChart>
        <c:varyColors val="1"/>
        <c:ser>
          <c:idx val="0"/>
          <c:order val="0"/>
          <c:spPr>
            <a:ln w="3175">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E9E69F"/>
              </a:solidFill>
              <a:ln w="3175">
                <a:solidFill/>
              </a:ln>
              <a:effectLst>
                <a:outerShdw dist="35921" dir="2700000" algn="br">
                  <a:prstClr val="black"/>
                </a:outerShdw>
              </a:effectLst>
            </c:spPr>
          </c:dPt>
          <c:dPt>
            <c:idx val="1"/>
            <c:spPr>
              <a:solidFill>
                <a:srgbClr val="D0BF83"/>
              </a:solidFill>
              <a:ln w="3175">
                <a:solidFill/>
              </a:ln>
              <a:effectLst>
                <a:outerShdw dist="35921" dir="2700000" algn="br">
                  <a:prstClr val="black"/>
                </a:outerShdw>
              </a:effectLst>
            </c:spPr>
          </c:dPt>
          <c:dPt>
            <c:idx val="2"/>
            <c:spPr>
              <a:solidFill>
                <a:srgbClr val="B77751"/>
              </a:solidFill>
              <a:ln w="3175">
                <a:solidFill/>
              </a:ln>
              <a:effectLst>
                <a:outerShdw dist="35921" dir="2700000" algn="br">
                  <a:prstClr val="black"/>
                </a:outerShdw>
              </a:effectLst>
            </c:spPr>
          </c:dPt>
          <c:dPt>
            <c:idx val="3"/>
            <c:spPr>
              <a:solidFill>
                <a:srgbClr val="9A6A54"/>
              </a:solidFill>
              <a:ln w="3175">
                <a:solidFill/>
              </a:ln>
              <a:effectLst>
                <a:outerShdw dist="35921" dir="2700000" algn="br">
                  <a:prstClr val="black"/>
                </a:outerShdw>
              </a:effectLst>
            </c:spPr>
          </c:dPt>
          <c:dPt>
            <c:idx val="5"/>
            <c:spPr>
              <a:solidFill>
                <a:srgbClr val="9FC3D1"/>
              </a:solidFill>
              <a:ln w="3175">
                <a:solidFill/>
              </a:ln>
              <a:effectLst>
                <a:outerShdw dist="35921" dir="2700000" algn="br">
                  <a:prstClr val="black"/>
                </a:outerShdw>
              </a:effectLst>
            </c:spPr>
          </c:dPt>
          <c:dPt>
            <c:idx val="6"/>
            <c:spPr>
              <a:solidFill>
                <a:srgbClr val="97333C"/>
              </a:solidFill>
              <a:ln w="3175">
                <a:solidFill/>
              </a:ln>
              <a:effectLst>
                <a:outerShdw dist="35921" dir="2700000" algn="br">
                  <a:prstClr val="black"/>
                </a:outerShdw>
              </a:effectLst>
            </c:spPr>
          </c:dPt>
          <c:dPt>
            <c:idx val="9"/>
            <c:spPr>
              <a:solidFill>
                <a:srgbClr val="A6B585"/>
              </a:solidFill>
              <a:ln w="3175">
                <a:solidFill/>
              </a:ln>
              <a:effectLst>
                <a:outerShdw dist="35921" dir="2700000" algn="br">
                  <a:prstClr val="black"/>
                </a:outerShdw>
              </a:effectLst>
            </c:spPr>
          </c:dPt>
          <c:dPt>
            <c:idx val="10"/>
            <c:spPr>
              <a:solidFill>
                <a:srgbClr val="DBE9A3"/>
              </a:solidFill>
              <a:ln w="3175">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4"/>
              <c:delete val="1"/>
            </c:dLbl>
            <c:dLbl>
              <c:idx val="5"/>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7"/>
              <c:delete val="1"/>
            </c:dLbl>
            <c:dLbl>
              <c:idx val="8"/>
              <c:delete val="1"/>
            </c:dLbl>
            <c:dLbl>
              <c:idx val="9"/>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125"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25" b="0" i="0" u="none" baseline="0"/>
                </a:pPr>
              </a:p>
            </c:txPr>
            <c:showLegendKey val="0"/>
            <c:showVal val="0"/>
            <c:showBubbleSize val="0"/>
            <c:showCatName val="1"/>
            <c:showSerName val="0"/>
            <c:showLeaderLines val="1"/>
            <c:showPercent val="1"/>
          </c:dLbls>
          <c:cat>
            <c:strRef>
              <c:f>'Land Use Distribution Data'!$A$19:$K$19</c:f>
              <c:strCache>
                <c:ptCount val="11"/>
                <c:pt idx="0">
                  <c:v>SFD</c:v>
                </c:pt>
                <c:pt idx="1">
                  <c:v>SFA TH</c:v>
                </c:pt>
                <c:pt idx="2">
                  <c:v>SFA-LD</c:v>
                </c:pt>
                <c:pt idx="3">
                  <c:v>SFA-MD</c:v>
                </c:pt>
                <c:pt idx="4">
                  <c:v>SFA-HD</c:v>
                </c:pt>
                <c:pt idx="5">
                  <c:v>Office</c:v>
                </c:pt>
                <c:pt idx="6">
                  <c:v>Retail</c:v>
                </c:pt>
                <c:pt idx="7">
                  <c:v>Industrial</c:v>
                </c:pt>
                <c:pt idx="8">
                  <c:v>Civic</c:v>
                </c:pt>
                <c:pt idx="9">
                  <c:v>Active Open Space</c:v>
                </c:pt>
                <c:pt idx="10">
                  <c:v>Passive Open Space</c:v>
                </c:pt>
              </c:strCache>
            </c:strRef>
          </c:cat>
          <c:val>
            <c:numRef>
              <c:f>'Land Use Distribution Data'!$A$20:$K$20</c:f>
              <c:numCache>
                <c:ptCount val="11"/>
                <c:pt idx="0">
                  <c:v>44.21</c:v>
                </c:pt>
                <c:pt idx="1">
                  <c:v>11.08</c:v>
                </c:pt>
                <c:pt idx="2">
                  <c:v>9.8</c:v>
                </c:pt>
                <c:pt idx="3">
                  <c:v>23.2</c:v>
                </c:pt>
                <c:pt idx="4">
                  <c:v>0</c:v>
                </c:pt>
                <c:pt idx="5">
                  <c:v>12.56</c:v>
                </c:pt>
                <c:pt idx="6">
                  <c:v>9</c:v>
                </c:pt>
                <c:pt idx="7">
                  <c:v>0</c:v>
                </c:pt>
                <c:pt idx="8">
                  <c:v>0</c:v>
                </c:pt>
                <c:pt idx="9">
                  <c:v>15.15</c:v>
                </c:pt>
                <c:pt idx="10">
                  <c:v>11</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Scenario 5 Land Use Distribution</a:t>
            </a:r>
          </a:p>
        </c:rich>
      </c:tx>
      <c:layout/>
      <c:spPr>
        <a:noFill/>
        <a:ln>
          <a:noFill/>
        </a:ln>
      </c:spPr>
    </c:title>
    <c:plotArea>
      <c:layout>
        <c:manualLayout>
          <c:xMode val="edge"/>
          <c:yMode val="edge"/>
          <c:x val="0.266"/>
          <c:y val="0.18675"/>
          <c:w val="0.47875"/>
          <c:h val="0.7015"/>
        </c:manualLayout>
      </c:layout>
      <c:pieChart>
        <c:varyColors val="1"/>
        <c:ser>
          <c:idx val="0"/>
          <c:order val="0"/>
          <c:spPr>
            <a:ln w="3175">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B77751"/>
              </a:solidFill>
              <a:ln w="3175">
                <a:solidFill/>
              </a:ln>
              <a:effectLst>
                <a:outerShdw dist="35921" dir="2700000" algn="br">
                  <a:prstClr val="black"/>
                </a:outerShdw>
              </a:effectLst>
            </c:spPr>
          </c:dPt>
          <c:dPt>
            <c:idx val="3"/>
            <c:spPr>
              <a:solidFill>
                <a:srgbClr val="9A6A54"/>
              </a:solidFill>
              <a:ln w="3175">
                <a:solidFill/>
              </a:ln>
              <a:effectLst>
                <a:outerShdw dist="35921" dir="2700000" algn="br">
                  <a:prstClr val="black"/>
                </a:outerShdw>
              </a:effectLst>
            </c:spPr>
          </c:dPt>
          <c:dPt>
            <c:idx val="5"/>
            <c:spPr>
              <a:solidFill>
                <a:srgbClr val="9FC3D1"/>
              </a:solidFill>
              <a:ln w="3175">
                <a:solidFill/>
              </a:ln>
              <a:effectLst>
                <a:outerShdw dist="35921" dir="2700000" algn="br">
                  <a:prstClr val="black"/>
                </a:outerShdw>
              </a:effectLst>
            </c:spPr>
          </c:dPt>
          <c:dPt>
            <c:idx val="6"/>
            <c:spPr>
              <a:solidFill>
                <a:srgbClr val="97333C"/>
              </a:solidFill>
              <a:ln w="3175">
                <a:solidFill/>
              </a:ln>
              <a:effectLst>
                <a:outerShdw dist="35921" dir="2700000" algn="br">
                  <a:prstClr val="black"/>
                </a:outerShdw>
              </a:effectLst>
            </c:spPr>
          </c:dPt>
          <c:dPt>
            <c:idx val="7"/>
            <c:spPr>
              <a:solidFill>
                <a:srgbClr val="B59DB3"/>
              </a:solidFill>
              <a:ln w="3175">
                <a:solidFill/>
              </a:ln>
              <a:effectLst>
                <a:outerShdw dist="35921" dir="2700000" algn="br">
                  <a:prstClr val="black"/>
                </a:outerShdw>
              </a:effectLst>
            </c:spPr>
          </c:dPt>
          <c:dPt>
            <c:idx val="9"/>
            <c:spPr>
              <a:solidFill>
                <a:srgbClr val="A6B585"/>
              </a:solidFill>
              <a:ln w="3175">
                <a:solidFill/>
              </a:ln>
              <a:effectLst>
                <a:outerShdw dist="35921" dir="2700000" algn="br">
                  <a:prstClr val="black"/>
                </a:outerShdw>
              </a:effectLst>
            </c:spPr>
          </c:dPt>
          <c:dPt>
            <c:idx val="10"/>
            <c:spPr>
              <a:solidFill>
                <a:srgbClr val="DBE9A3"/>
              </a:solidFill>
              <a:ln w="3175">
                <a:solidFill/>
              </a:ln>
              <a:effectLst>
                <a:outerShdw dist="35921" dir="2700000" algn="br">
                  <a:prstClr val="black"/>
                </a:outerShdw>
              </a:effectLst>
            </c:spPr>
          </c:dPt>
          <c:dLbls>
            <c:dLbl>
              <c:idx val="0"/>
              <c:delete val="1"/>
            </c:dLbl>
            <c:dLbl>
              <c:idx val="1"/>
              <c:delete val="1"/>
            </c:dLbl>
            <c:dLbl>
              <c:idx val="2"/>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4"/>
              <c:delete val="1"/>
            </c:dLbl>
            <c:dLbl>
              <c:idx val="5"/>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2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0" i="0" u="none" baseline="0"/>
                </a:pPr>
              </a:p>
            </c:txPr>
            <c:showLegendKey val="0"/>
            <c:showVal val="0"/>
            <c:showBubbleSize val="0"/>
            <c:showCatName val="1"/>
            <c:showSerName val="0"/>
            <c:showLeaderLines val="1"/>
            <c:showPercent val="1"/>
          </c:dLbls>
          <c:cat>
            <c:strRef>
              <c:f>'Land Use Distribution Data'!$A$22:$K$22</c:f>
              <c:strCache>
                <c:ptCount val="11"/>
                <c:pt idx="0">
                  <c:v>SFD</c:v>
                </c:pt>
                <c:pt idx="1">
                  <c:v>SFA TH</c:v>
                </c:pt>
                <c:pt idx="2">
                  <c:v>SFA-LD</c:v>
                </c:pt>
                <c:pt idx="3">
                  <c:v>SFA-MD</c:v>
                </c:pt>
                <c:pt idx="4">
                  <c:v>SFA-HD</c:v>
                </c:pt>
                <c:pt idx="5">
                  <c:v>Office</c:v>
                </c:pt>
                <c:pt idx="6">
                  <c:v>Retail</c:v>
                </c:pt>
                <c:pt idx="7">
                  <c:v>Industrial</c:v>
                </c:pt>
                <c:pt idx="8">
                  <c:v>Civic</c:v>
                </c:pt>
                <c:pt idx="9">
                  <c:v>Active Open Space</c:v>
                </c:pt>
                <c:pt idx="10">
                  <c:v>Passive Open Space</c:v>
                </c:pt>
              </c:strCache>
            </c:strRef>
          </c:cat>
          <c:val>
            <c:numRef>
              <c:f>'Land Use Distribution Data'!$A$23:$K$23</c:f>
              <c:numCache>
                <c:ptCount val="11"/>
                <c:pt idx="0">
                  <c:v>0</c:v>
                </c:pt>
                <c:pt idx="1">
                  <c:v>0</c:v>
                </c:pt>
                <c:pt idx="2">
                  <c:v>12.6</c:v>
                </c:pt>
                <c:pt idx="3">
                  <c:v>36.4</c:v>
                </c:pt>
                <c:pt idx="4">
                  <c:v>0</c:v>
                </c:pt>
                <c:pt idx="5">
                  <c:v>11.5</c:v>
                </c:pt>
                <c:pt idx="6">
                  <c:v>5.4</c:v>
                </c:pt>
                <c:pt idx="7">
                  <c:v>11.5</c:v>
                </c:pt>
                <c:pt idx="8">
                  <c:v>0</c:v>
                </c:pt>
                <c:pt idx="9">
                  <c:v>13.4</c:v>
                </c:pt>
                <c:pt idx="10">
                  <c:v>45.2</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2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21"/>
  </sheetViews>
  <pageMargins left="0.75" right="0.75" top="1" bottom="1" header="0.5" footer="0.5"/>
  <pageSetup horizontalDpi="1200" verticalDpi="12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21"/>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2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14"/>
  <sheetViews>
    <sheetView tabSelected="1" zoomScale="45" zoomScaleNormal="45" workbookViewId="0" topLeftCell="A1">
      <pane ySplit="8" topLeftCell="BM10" activePane="bottomLeft" state="frozen"/>
      <selection pane="topLeft" activeCell="C1" sqref="C1"/>
      <selection pane="bottomLeft" activeCell="O11" sqref="O11"/>
    </sheetView>
  </sheetViews>
  <sheetFormatPr defaultColWidth="9.140625" defaultRowHeight="12.75"/>
  <cols>
    <col min="1" max="1" width="24.28125" style="1" customWidth="1"/>
    <col min="2" max="2" width="37.8515625" style="1" customWidth="1"/>
    <col min="3" max="6" width="35.57421875" style="1" customWidth="1"/>
    <col min="7" max="7" width="23.8515625" style="53" customWidth="1"/>
    <col min="8" max="8" width="39.00390625" style="2" customWidth="1"/>
    <col min="9" max="9" width="17.8515625" style="2" customWidth="1"/>
    <col min="10" max="10" width="14.140625" style="2" customWidth="1"/>
    <col min="11" max="11" width="16.140625" style="2" customWidth="1"/>
    <col min="12" max="12" width="16.7109375" style="2" customWidth="1"/>
    <col min="13" max="13" width="15.57421875" style="2" customWidth="1"/>
    <col min="14" max="14" width="27.28125" style="2" customWidth="1"/>
    <col min="15" max="15" width="20.00390625" style="1" customWidth="1"/>
    <col min="16" max="16" width="23.7109375" style="1" customWidth="1"/>
    <col min="17" max="17" width="23.421875" style="1" customWidth="1"/>
    <col min="18" max="18" width="19.57421875" style="1" customWidth="1"/>
    <col min="19" max="19" width="21.7109375" style="1" customWidth="1"/>
    <col min="20" max="16384" width="9.140625" style="1" customWidth="1"/>
  </cols>
  <sheetData>
    <row r="2" spans="1:2" ht="60">
      <c r="A2" s="60"/>
      <c r="B2" s="132" t="s">
        <v>83</v>
      </c>
    </row>
    <row r="3" spans="1:3" ht="45">
      <c r="A3" s="61"/>
      <c r="B3" s="60" t="s">
        <v>84</v>
      </c>
      <c r="C3" s="60"/>
    </row>
    <row r="4" spans="2:3" ht="45">
      <c r="B4" s="168">
        <v>39262</v>
      </c>
      <c r="C4" s="168"/>
    </row>
    <row r="5" ht="13.5" thickBot="1"/>
    <row r="6" spans="1:19" s="134" customFormat="1" ht="46.5" customHeight="1" thickBot="1">
      <c r="A6" s="155" t="s">
        <v>89</v>
      </c>
      <c r="B6" s="155" t="s">
        <v>89</v>
      </c>
      <c r="C6" s="156" t="s">
        <v>0</v>
      </c>
      <c r="D6" s="164" t="s">
        <v>1</v>
      </c>
      <c r="E6" s="165"/>
      <c r="F6" s="166"/>
      <c r="G6" s="156" t="s">
        <v>2</v>
      </c>
      <c r="H6" s="156" t="s">
        <v>3</v>
      </c>
      <c r="I6" s="167" t="s">
        <v>4</v>
      </c>
      <c r="J6" s="167"/>
      <c r="K6" s="167"/>
      <c r="L6" s="167"/>
      <c r="M6" s="167"/>
      <c r="N6" s="167"/>
      <c r="O6" s="167"/>
      <c r="P6" s="157"/>
      <c r="Q6" s="158"/>
      <c r="R6" s="158"/>
      <c r="S6" s="159"/>
    </row>
    <row r="7" spans="1:19" s="145" customFormat="1" ht="93" thickBot="1">
      <c r="A7" s="135"/>
      <c r="B7" s="135"/>
      <c r="C7" s="136"/>
      <c r="D7" s="137" t="s">
        <v>10</v>
      </c>
      <c r="E7" s="137" t="s">
        <v>11</v>
      </c>
      <c r="F7" s="137" t="s">
        <v>12</v>
      </c>
      <c r="G7" s="138"/>
      <c r="H7" s="139"/>
      <c r="I7" s="140" t="s">
        <v>17</v>
      </c>
      <c r="J7" s="141"/>
      <c r="K7" s="133"/>
      <c r="L7" s="133"/>
      <c r="M7" s="142"/>
      <c r="N7" s="143" t="s">
        <v>138</v>
      </c>
      <c r="O7" s="143" t="s">
        <v>6</v>
      </c>
      <c r="P7" s="143" t="s">
        <v>7</v>
      </c>
      <c r="Q7" s="143" t="s">
        <v>8</v>
      </c>
      <c r="R7" s="143" t="s">
        <v>13</v>
      </c>
      <c r="S7" s="144" t="s">
        <v>14</v>
      </c>
    </row>
    <row r="8" spans="1:19" s="153" customFormat="1" ht="102.75" thickBot="1">
      <c r="A8" s="146"/>
      <c r="B8" s="146"/>
      <c r="C8" s="147"/>
      <c r="D8" s="147"/>
      <c r="E8" s="147"/>
      <c r="F8" s="147"/>
      <c r="G8" s="148"/>
      <c r="H8" s="149"/>
      <c r="I8" s="154" t="s">
        <v>136</v>
      </c>
      <c r="J8" s="154" t="s">
        <v>142</v>
      </c>
      <c r="K8" s="154" t="s">
        <v>139</v>
      </c>
      <c r="L8" s="154" t="s">
        <v>140</v>
      </c>
      <c r="M8" s="154" t="s">
        <v>141</v>
      </c>
      <c r="N8" s="150"/>
      <c r="O8" s="146"/>
      <c r="P8" s="146"/>
      <c r="Q8" s="146"/>
      <c r="R8" s="151"/>
      <c r="S8" s="152"/>
    </row>
    <row r="9" spans="1:19" s="6" customFormat="1" ht="18" customHeight="1">
      <c r="A9" s="8"/>
      <c r="B9" s="8"/>
      <c r="C9" s="12"/>
      <c r="D9" s="12"/>
      <c r="E9" s="13"/>
      <c r="F9" s="13"/>
      <c r="G9" s="54"/>
      <c r="H9" s="13"/>
      <c r="I9" s="3"/>
      <c r="J9" s="3"/>
      <c r="K9" s="3"/>
      <c r="L9" s="3"/>
      <c r="M9" s="3"/>
      <c r="N9" s="4"/>
      <c r="O9" s="5"/>
      <c r="P9" s="9"/>
      <c r="Q9" s="5"/>
      <c r="R9" s="7"/>
      <c r="S9" s="7"/>
    </row>
    <row r="10" spans="1:19" s="6" customFormat="1" ht="194.25">
      <c r="A10" s="56">
        <v>1</v>
      </c>
      <c r="B10" s="131" t="s">
        <v>90</v>
      </c>
      <c r="C10" s="108" t="s">
        <v>95</v>
      </c>
      <c r="D10" s="109" t="s">
        <v>109</v>
      </c>
      <c r="E10" s="109" t="s">
        <v>96</v>
      </c>
      <c r="F10" s="108" t="s">
        <v>125</v>
      </c>
      <c r="G10" s="110" t="s">
        <v>97</v>
      </c>
      <c r="H10" s="109" t="s">
        <v>126</v>
      </c>
      <c r="I10" s="160">
        <v>0</v>
      </c>
      <c r="J10" s="160">
        <v>0</v>
      </c>
      <c r="K10" s="160">
        <v>168</v>
      </c>
      <c r="L10" s="160">
        <v>0</v>
      </c>
      <c r="M10" s="161">
        <v>0</v>
      </c>
      <c r="N10" s="123" t="s">
        <v>127</v>
      </c>
      <c r="O10" s="122" t="s">
        <v>128</v>
      </c>
      <c r="P10" s="124" t="s">
        <v>98</v>
      </c>
      <c r="Q10" s="125" t="s">
        <v>99</v>
      </c>
      <c r="R10" s="122" t="s">
        <v>129</v>
      </c>
      <c r="S10" s="122" t="s">
        <v>100</v>
      </c>
    </row>
    <row r="11" spans="1:19" s="6" customFormat="1" ht="166.5">
      <c r="A11" s="56">
        <v>2</v>
      </c>
      <c r="B11" s="131" t="s">
        <v>91</v>
      </c>
      <c r="C11" s="108" t="s">
        <v>41</v>
      </c>
      <c r="D11" s="109" t="s">
        <v>101</v>
      </c>
      <c r="E11" s="109" t="s">
        <v>42</v>
      </c>
      <c r="F11" s="108" t="s">
        <v>102</v>
      </c>
      <c r="G11" s="110" t="s">
        <v>97</v>
      </c>
      <c r="H11" s="111" t="s">
        <v>103</v>
      </c>
      <c r="I11" s="160">
        <v>87</v>
      </c>
      <c r="J11" s="160">
        <v>36</v>
      </c>
      <c r="K11" s="160">
        <v>250</v>
      </c>
      <c r="L11" s="160">
        <v>251</v>
      </c>
      <c r="M11" s="161">
        <v>0</v>
      </c>
      <c r="N11" s="123" t="s">
        <v>130</v>
      </c>
      <c r="O11" s="122" t="s">
        <v>131</v>
      </c>
      <c r="P11" s="124" t="s">
        <v>104</v>
      </c>
      <c r="Q11" s="122" t="s">
        <v>105</v>
      </c>
      <c r="R11" s="122" t="s">
        <v>15</v>
      </c>
      <c r="S11" s="122" t="s">
        <v>106</v>
      </c>
    </row>
    <row r="12" spans="1:19" s="6" customFormat="1" ht="249.75">
      <c r="A12" s="55">
        <v>3</v>
      </c>
      <c r="B12" s="131" t="s">
        <v>92</v>
      </c>
      <c r="C12" s="112" t="s">
        <v>107</v>
      </c>
      <c r="D12" s="113" t="s">
        <v>108</v>
      </c>
      <c r="E12" s="113" t="s">
        <v>110</v>
      </c>
      <c r="F12" s="112" t="s">
        <v>69</v>
      </c>
      <c r="G12" s="114" t="s">
        <v>70</v>
      </c>
      <c r="H12" s="115" t="s">
        <v>111</v>
      </c>
      <c r="I12" s="131">
        <v>44</v>
      </c>
      <c r="J12" s="162">
        <v>74</v>
      </c>
      <c r="K12" s="131">
        <v>404</v>
      </c>
      <c r="L12" s="131">
        <v>723</v>
      </c>
      <c r="M12" s="163">
        <v>0</v>
      </c>
      <c r="N12" s="127" t="s">
        <v>134</v>
      </c>
      <c r="O12" s="128" t="s">
        <v>137</v>
      </c>
      <c r="P12" s="127" t="s">
        <v>28</v>
      </c>
      <c r="Q12" s="126" t="s">
        <v>112</v>
      </c>
      <c r="R12" s="129" t="s">
        <v>132</v>
      </c>
      <c r="S12" s="126" t="s">
        <v>133</v>
      </c>
    </row>
    <row r="13" spans="1:19" s="6" customFormat="1" ht="222">
      <c r="A13" s="56">
        <v>4</v>
      </c>
      <c r="B13" s="131" t="s">
        <v>93</v>
      </c>
      <c r="C13" s="108" t="s">
        <v>113</v>
      </c>
      <c r="D13" s="109" t="s">
        <v>114</v>
      </c>
      <c r="E13" s="109" t="s">
        <v>115</v>
      </c>
      <c r="F13" s="108" t="s">
        <v>29</v>
      </c>
      <c r="G13" s="110" t="s">
        <v>34</v>
      </c>
      <c r="H13" s="111" t="s">
        <v>116</v>
      </c>
      <c r="I13" s="160">
        <v>242</v>
      </c>
      <c r="J13" s="160">
        <v>206</v>
      </c>
      <c r="K13" s="160">
        <v>230</v>
      </c>
      <c r="L13" s="160">
        <v>250</v>
      </c>
      <c r="M13" s="161">
        <v>0</v>
      </c>
      <c r="N13" s="123" t="s">
        <v>117</v>
      </c>
      <c r="O13" s="122" t="s">
        <v>144</v>
      </c>
      <c r="P13" s="124" t="s">
        <v>28</v>
      </c>
      <c r="Q13" s="122" t="s">
        <v>118</v>
      </c>
      <c r="R13" s="122" t="s">
        <v>119</v>
      </c>
      <c r="S13" s="122" t="s">
        <v>120</v>
      </c>
    </row>
    <row r="14" spans="1:19" s="6" customFormat="1" ht="166.5">
      <c r="A14" s="56">
        <v>5</v>
      </c>
      <c r="B14" s="131" t="s">
        <v>94</v>
      </c>
      <c r="C14" s="108" t="s">
        <v>121</v>
      </c>
      <c r="D14" s="109" t="s">
        <v>122</v>
      </c>
      <c r="E14" s="109" t="s">
        <v>123</v>
      </c>
      <c r="F14" s="108" t="s">
        <v>124</v>
      </c>
      <c r="G14" s="110" t="s">
        <v>145</v>
      </c>
      <c r="H14" s="111" t="s">
        <v>81</v>
      </c>
      <c r="I14" s="160">
        <v>0</v>
      </c>
      <c r="J14" s="160">
        <v>0</v>
      </c>
      <c r="K14" s="160">
        <v>300</v>
      </c>
      <c r="L14" s="160">
        <v>730</v>
      </c>
      <c r="M14" s="161">
        <v>320</v>
      </c>
      <c r="N14" s="130" t="s">
        <v>135</v>
      </c>
      <c r="O14" s="122" t="s">
        <v>143</v>
      </c>
      <c r="P14" s="124" t="s">
        <v>28</v>
      </c>
      <c r="Q14" s="122" t="s">
        <v>118</v>
      </c>
      <c r="R14" s="122" t="s">
        <v>25</v>
      </c>
      <c r="S14" s="122" t="s">
        <v>104</v>
      </c>
    </row>
  </sheetData>
  <mergeCells count="3">
    <mergeCell ref="D6:F6"/>
    <mergeCell ref="I6:O6"/>
    <mergeCell ref="B4:C4"/>
  </mergeCells>
  <printOptions horizontalCentered="1"/>
  <pageMargins left="0.18" right="0.22" top="1" bottom="1" header="0.5" footer="0.5"/>
  <pageSetup fitToHeight="1" fitToWidth="1" horizontalDpi="600" verticalDpi="600" orientation="landscape" paperSize="3" scale="28" r:id="rId1"/>
</worksheet>
</file>

<file path=xl/worksheets/sheet2.xml><?xml version="1.0" encoding="utf-8"?>
<worksheet xmlns="http://schemas.openxmlformats.org/spreadsheetml/2006/main" xmlns:r="http://schemas.openxmlformats.org/officeDocument/2006/relationships">
  <sheetPr>
    <pageSetUpPr fitToPage="1"/>
  </sheetPr>
  <dimension ref="A2:G54"/>
  <sheetViews>
    <sheetView zoomScaleSheetLayoutView="25" workbookViewId="0" topLeftCell="A1">
      <selection activeCell="A7" sqref="A7"/>
    </sheetView>
  </sheetViews>
  <sheetFormatPr defaultColWidth="9.140625" defaultRowHeight="12.75"/>
  <cols>
    <col min="1" max="1" width="82.421875" style="19" customWidth="1"/>
  </cols>
  <sheetData>
    <row r="2" ht="15.75">
      <c r="A2" s="99"/>
    </row>
    <row r="3" spans="1:6" ht="15.75" customHeight="1">
      <c r="A3" s="99"/>
      <c r="B3" s="99"/>
      <c r="C3" s="99"/>
      <c r="D3" s="99"/>
      <c r="E3" s="99"/>
      <c r="F3" s="99"/>
    </row>
    <row r="4" spans="1:6" ht="29.25" customHeight="1">
      <c r="A4" s="57" t="s">
        <v>83</v>
      </c>
      <c r="B4" s="99"/>
      <c r="C4" s="99"/>
      <c r="D4" s="99"/>
      <c r="E4" s="99"/>
      <c r="F4" s="99"/>
    </row>
    <row r="5" spans="1:6" ht="20.25" customHeight="1">
      <c r="A5" s="58" t="s">
        <v>84</v>
      </c>
      <c r="B5" s="99"/>
      <c r="C5" s="99"/>
      <c r="D5" s="99"/>
      <c r="E5" s="99"/>
      <c r="F5" s="99"/>
    </row>
    <row r="6" spans="1:6" ht="16.5" customHeight="1">
      <c r="A6" s="59">
        <v>39233</v>
      </c>
      <c r="B6" s="99"/>
      <c r="C6" s="99"/>
      <c r="D6" s="99"/>
      <c r="E6" s="99"/>
      <c r="F6" s="99"/>
    </row>
    <row r="7" spans="2:6" ht="12.75" customHeight="1">
      <c r="B7" s="99"/>
      <c r="C7" s="99"/>
      <c r="D7" s="99"/>
      <c r="E7" s="99"/>
      <c r="F7" s="99"/>
    </row>
    <row r="9" ht="30.75">
      <c r="A9" s="100" t="s">
        <v>86</v>
      </c>
    </row>
    <row r="10" spans="1:6" ht="48.75" customHeight="1">
      <c r="A10" s="169" t="s">
        <v>87</v>
      </c>
      <c r="B10" s="169"/>
      <c r="C10" s="169"/>
      <c r="D10" s="169"/>
      <c r="E10" s="169"/>
      <c r="F10" s="169"/>
    </row>
    <row r="12" ht="13.5" thickBot="1"/>
    <row r="13" spans="1:6" ht="18.75" thickBot="1">
      <c r="A13" s="20" t="s">
        <v>72</v>
      </c>
      <c r="B13" s="170" t="s">
        <v>9</v>
      </c>
      <c r="C13" s="171"/>
      <c r="D13" s="171"/>
      <c r="E13" s="171"/>
      <c r="F13" s="172"/>
    </row>
    <row r="14" spans="1:6" ht="31.5" thickBot="1">
      <c r="A14" s="21"/>
      <c r="B14" s="101">
        <v>1</v>
      </c>
      <c r="C14" s="101">
        <v>2</v>
      </c>
      <c r="D14" s="101">
        <v>3</v>
      </c>
      <c r="E14" s="101">
        <v>4</v>
      </c>
      <c r="F14" s="101">
        <v>5</v>
      </c>
    </row>
    <row r="15" spans="1:6" ht="12.75">
      <c r="A15" s="41"/>
      <c r="B15" s="40"/>
      <c r="C15" s="40"/>
      <c r="D15" s="40"/>
      <c r="E15" s="40"/>
      <c r="F15" s="17"/>
    </row>
    <row r="16" spans="1:6" ht="15.75">
      <c r="A16" s="93" t="s">
        <v>47</v>
      </c>
      <c r="B16" s="94"/>
      <c r="C16" s="94"/>
      <c r="D16" s="94"/>
      <c r="E16" s="94"/>
      <c r="F16" s="95"/>
    </row>
    <row r="17" spans="1:6" s="23" customFormat="1" ht="47.25" customHeight="1">
      <c r="A17" s="49" t="s">
        <v>73</v>
      </c>
      <c r="B17" s="26"/>
      <c r="C17" s="27"/>
      <c r="D17" s="27"/>
      <c r="E17" s="27"/>
      <c r="F17" s="28"/>
    </row>
    <row r="18" spans="1:6" s="23" customFormat="1" ht="47.25" customHeight="1">
      <c r="A18" s="50" t="s">
        <v>74</v>
      </c>
      <c r="B18" s="10"/>
      <c r="C18" s="11"/>
      <c r="D18" s="11"/>
      <c r="E18" s="11"/>
      <c r="F18" s="22"/>
    </row>
    <row r="19" spans="1:6" s="23" customFormat="1" ht="47.25" customHeight="1">
      <c r="A19" s="50" t="s">
        <v>75</v>
      </c>
      <c r="B19" s="10"/>
      <c r="C19" s="11"/>
      <c r="D19" s="11"/>
      <c r="E19" s="11"/>
      <c r="F19" s="22"/>
    </row>
    <row r="20" spans="1:6" s="23" customFormat="1" ht="47.25" customHeight="1">
      <c r="A20" s="37" t="s">
        <v>76</v>
      </c>
      <c r="B20" s="24"/>
      <c r="C20" s="18"/>
      <c r="D20" s="18"/>
      <c r="E20" s="18"/>
      <c r="F20" s="25"/>
    </row>
    <row r="21" spans="1:6" s="23" customFormat="1" ht="12.75">
      <c r="A21" s="42"/>
      <c r="B21" s="38"/>
      <c r="C21" s="38"/>
      <c r="D21" s="38"/>
      <c r="E21" s="38"/>
      <c r="F21" s="39"/>
    </row>
    <row r="22" spans="1:6" s="23" customFormat="1" ht="15.75">
      <c r="A22" s="93" t="s">
        <v>48</v>
      </c>
      <c r="B22" s="94"/>
      <c r="C22" s="94"/>
      <c r="D22" s="94"/>
      <c r="E22" s="94"/>
      <c r="F22" s="94"/>
    </row>
    <row r="23" spans="1:6" s="23" customFormat="1" ht="47.25" customHeight="1">
      <c r="A23" s="45" t="s">
        <v>49</v>
      </c>
      <c r="B23" s="26"/>
      <c r="C23" s="27"/>
      <c r="D23" s="27"/>
      <c r="E23" s="27"/>
      <c r="F23" s="28"/>
    </row>
    <row r="24" spans="1:6" s="23" customFormat="1" ht="47.25" customHeight="1">
      <c r="A24" s="32" t="s">
        <v>50</v>
      </c>
      <c r="B24" s="24"/>
      <c r="C24" s="18"/>
      <c r="D24" s="18"/>
      <c r="E24" s="18"/>
      <c r="F24" s="25"/>
    </row>
    <row r="25" spans="1:6" s="23" customFormat="1" ht="15.75">
      <c r="A25" s="52"/>
      <c r="B25" s="33"/>
      <c r="C25" s="33"/>
      <c r="D25" s="33"/>
      <c r="E25" s="33"/>
      <c r="F25" s="34"/>
    </row>
    <row r="26" spans="1:6" s="23" customFormat="1" ht="15.75">
      <c r="A26" s="90" t="s">
        <v>51</v>
      </c>
      <c r="B26" s="91"/>
      <c r="C26" s="91"/>
      <c r="D26" s="91"/>
      <c r="E26" s="91"/>
      <c r="F26" s="92"/>
    </row>
    <row r="27" spans="1:6" s="23" customFormat="1" ht="47.25" customHeight="1">
      <c r="A27" s="45" t="s">
        <v>52</v>
      </c>
      <c r="B27" s="26"/>
      <c r="C27" s="27"/>
      <c r="D27" s="27"/>
      <c r="E27" s="27"/>
      <c r="F27" s="28"/>
    </row>
    <row r="28" spans="1:6" s="23" customFormat="1" ht="47.25" customHeight="1">
      <c r="A28" s="31" t="s">
        <v>53</v>
      </c>
      <c r="B28" s="10"/>
      <c r="C28" s="11"/>
      <c r="D28" s="11"/>
      <c r="E28" s="11"/>
      <c r="F28" s="22"/>
    </row>
    <row r="29" spans="1:6" s="23" customFormat="1" ht="47.25" customHeight="1">
      <c r="A29" s="47" t="s">
        <v>54</v>
      </c>
      <c r="B29" s="10"/>
      <c r="C29" s="11"/>
      <c r="D29" s="11"/>
      <c r="E29" s="11"/>
      <c r="F29" s="22"/>
    </row>
    <row r="30" spans="1:6" s="23" customFormat="1" ht="47.25" customHeight="1">
      <c r="A30" s="31" t="s">
        <v>55</v>
      </c>
      <c r="B30" s="10"/>
      <c r="C30" s="11"/>
      <c r="D30" s="11"/>
      <c r="E30" s="11"/>
      <c r="F30" s="22"/>
    </row>
    <row r="31" spans="1:6" s="23" customFormat="1" ht="47.25" customHeight="1">
      <c r="A31" s="48" t="s">
        <v>56</v>
      </c>
      <c r="B31" s="24"/>
      <c r="C31" s="18"/>
      <c r="D31" s="18"/>
      <c r="E31" s="18"/>
      <c r="F31" s="25"/>
    </row>
    <row r="32" spans="1:6" s="23" customFormat="1" ht="15.75">
      <c r="A32" s="51"/>
      <c r="B32" s="33"/>
      <c r="C32" s="33"/>
      <c r="D32" s="33"/>
      <c r="E32" s="33"/>
      <c r="F32" s="34"/>
    </row>
    <row r="33" spans="1:6" s="23" customFormat="1" ht="15.75">
      <c r="A33" s="96" t="s">
        <v>57</v>
      </c>
      <c r="B33" s="97"/>
      <c r="C33" s="97"/>
      <c r="D33" s="97"/>
      <c r="E33" s="97"/>
      <c r="F33" s="92"/>
    </row>
    <row r="34" spans="1:6" s="23" customFormat="1" ht="47.25" customHeight="1">
      <c r="A34" s="45" t="s">
        <v>77</v>
      </c>
      <c r="B34" s="14"/>
      <c r="C34" s="15"/>
      <c r="D34" s="15"/>
      <c r="E34" s="15"/>
      <c r="F34" s="30"/>
    </row>
    <row r="35" spans="1:6" s="23" customFormat="1" ht="47.25" customHeight="1">
      <c r="A35" s="32" t="s">
        <v>58</v>
      </c>
      <c r="B35" s="24"/>
      <c r="C35" s="18"/>
      <c r="D35" s="18"/>
      <c r="E35" s="18"/>
      <c r="F35" s="25"/>
    </row>
    <row r="36" spans="1:6" s="23" customFormat="1" ht="15.75">
      <c r="A36" s="36"/>
      <c r="B36" s="33"/>
      <c r="C36" s="33"/>
      <c r="D36" s="33"/>
      <c r="E36" s="33"/>
      <c r="F36" s="34"/>
    </row>
    <row r="37" spans="1:6" s="23" customFormat="1" ht="15.75">
      <c r="A37" s="96" t="s">
        <v>59</v>
      </c>
      <c r="B37" s="97"/>
      <c r="C37" s="97"/>
      <c r="D37" s="97"/>
      <c r="E37" s="97"/>
      <c r="F37" s="98"/>
    </row>
    <row r="38" spans="1:6" s="23" customFormat="1" ht="47.25" customHeight="1">
      <c r="A38" s="29" t="s">
        <v>60</v>
      </c>
      <c r="B38" s="14"/>
      <c r="C38" s="15"/>
      <c r="D38" s="15"/>
      <c r="E38" s="15"/>
      <c r="F38" s="30"/>
    </row>
    <row r="39" spans="1:6" s="23" customFormat="1" ht="47.25" customHeight="1">
      <c r="A39" s="48" t="s">
        <v>61</v>
      </c>
      <c r="B39" s="24"/>
      <c r="C39" s="18"/>
      <c r="D39" s="18"/>
      <c r="E39" s="18"/>
      <c r="F39" s="25"/>
    </row>
    <row r="40" spans="1:6" s="23" customFormat="1" ht="15.75">
      <c r="A40" s="52"/>
      <c r="B40" s="16"/>
      <c r="C40" s="16"/>
      <c r="D40" s="16"/>
      <c r="E40" s="16"/>
      <c r="F40" s="35"/>
    </row>
    <row r="41" spans="1:6" s="23" customFormat="1" ht="15.75">
      <c r="A41" s="90" t="s">
        <v>62</v>
      </c>
      <c r="B41" s="91"/>
      <c r="C41" s="91"/>
      <c r="D41" s="91"/>
      <c r="E41" s="91"/>
      <c r="F41" s="92"/>
    </row>
    <row r="42" spans="1:6" s="23" customFormat="1" ht="47.25" customHeight="1">
      <c r="A42" s="45" t="s">
        <v>63</v>
      </c>
      <c r="B42" s="14"/>
      <c r="C42" s="15"/>
      <c r="D42" s="15"/>
      <c r="E42" s="15"/>
      <c r="F42" s="30"/>
    </row>
    <row r="43" spans="1:6" s="23" customFormat="1" ht="47.25" customHeight="1">
      <c r="A43" s="44" t="s">
        <v>88</v>
      </c>
      <c r="B43" s="10"/>
      <c r="C43" s="11"/>
      <c r="D43" s="11"/>
      <c r="E43" s="11"/>
      <c r="F43" s="22"/>
    </row>
    <row r="44" spans="1:6" s="23" customFormat="1" ht="47.25" customHeight="1">
      <c r="A44" s="44" t="s">
        <v>64</v>
      </c>
      <c r="B44" s="10"/>
      <c r="C44" s="11"/>
      <c r="D44" s="11"/>
      <c r="E44" s="11"/>
      <c r="F44" s="22"/>
    </row>
    <row r="45" spans="1:6" s="23" customFormat="1" ht="47.25" customHeight="1">
      <c r="A45" s="32" t="s">
        <v>65</v>
      </c>
      <c r="B45" s="24"/>
      <c r="C45" s="18"/>
      <c r="D45" s="18"/>
      <c r="E45" s="18"/>
      <c r="F45" s="25"/>
    </row>
    <row r="46" spans="1:7" s="23" customFormat="1" ht="15.75">
      <c r="A46" s="52"/>
      <c r="B46" s="16"/>
      <c r="C46" s="16"/>
      <c r="D46" s="16"/>
      <c r="E46" s="16"/>
      <c r="F46" s="35"/>
      <c r="G46" s="34"/>
    </row>
    <row r="47" spans="1:6" s="43" customFormat="1" ht="15.75">
      <c r="A47" s="90" t="s">
        <v>66</v>
      </c>
      <c r="B47" s="91"/>
      <c r="C47" s="91"/>
      <c r="D47" s="91"/>
      <c r="E47" s="91"/>
      <c r="F47" s="92"/>
    </row>
    <row r="48" spans="1:6" s="23" customFormat="1" ht="47.25" customHeight="1">
      <c r="A48" s="45" t="s">
        <v>67</v>
      </c>
      <c r="B48" s="14"/>
      <c r="C48" s="15"/>
      <c r="D48" s="15"/>
      <c r="E48" s="15"/>
      <c r="F48" s="30"/>
    </row>
    <row r="49" spans="1:6" s="23" customFormat="1" ht="47.25" customHeight="1">
      <c r="A49" s="44" t="s">
        <v>79</v>
      </c>
      <c r="B49" s="10"/>
      <c r="C49" s="11"/>
      <c r="D49" s="11"/>
      <c r="E49" s="11"/>
      <c r="F49" s="22"/>
    </row>
    <row r="50" spans="1:6" s="23" customFormat="1" ht="47.25" customHeight="1">
      <c r="A50" s="44" t="s">
        <v>80</v>
      </c>
      <c r="B50" s="10"/>
      <c r="C50" s="11"/>
      <c r="D50" s="11"/>
      <c r="E50" s="11"/>
      <c r="F50" s="22"/>
    </row>
    <row r="51" spans="1:6" s="23" customFormat="1" ht="47.25" customHeight="1">
      <c r="A51" s="32" t="s">
        <v>78</v>
      </c>
      <c r="B51" s="24"/>
      <c r="C51" s="18"/>
      <c r="D51" s="18"/>
      <c r="E51" s="18"/>
      <c r="F51" s="25"/>
    </row>
    <row r="52" s="23" customFormat="1" ht="12.75">
      <c r="A52" s="46"/>
    </row>
    <row r="54" ht="12.75">
      <c r="A54" s="19" t="s">
        <v>68</v>
      </c>
    </row>
  </sheetData>
  <mergeCells count="2">
    <mergeCell ref="A10:F10"/>
    <mergeCell ref="B13:F13"/>
  </mergeCells>
  <printOptions horizontalCentered="1"/>
  <pageMargins left="0.75" right="0.75" top="1" bottom="1" header="0.5" footer="0.5"/>
  <pageSetup fitToHeight="1" fitToWidth="1" horizontalDpi="600" verticalDpi="600" orientation="portrait" paperSize="17"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5:M23"/>
  <sheetViews>
    <sheetView workbookViewId="0" topLeftCell="A1">
      <selection activeCell="A19" sqref="A19:K20"/>
    </sheetView>
  </sheetViews>
  <sheetFormatPr defaultColWidth="9.140625" defaultRowHeight="12.75"/>
  <cols>
    <col min="3" max="4" width="11.57421875" style="0" bestFit="1" customWidth="1"/>
    <col min="6" max="11" width="24.00390625" style="0" customWidth="1"/>
  </cols>
  <sheetData>
    <row r="4" ht="13.5" thickBot="1"/>
    <row r="5" spans="1:11" ht="13.5" thickBot="1">
      <c r="A5" s="173" t="s">
        <v>4</v>
      </c>
      <c r="B5" s="173"/>
      <c r="C5" s="173"/>
      <c r="D5" s="173"/>
      <c r="E5" s="173"/>
      <c r="F5" s="173"/>
      <c r="G5" s="173"/>
      <c r="H5" s="62"/>
      <c r="I5" s="63"/>
      <c r="J5" s="63"/>
      <c r="K5" s="64"/>
    </row>
    <row r="6" spans="1:11" ht="13.5" thickBot="1">
      <c r="A6" s="65" t="s">
        <v>17</v>
      </c>
      <c r="B6" s="66"/>
      <c r="C6" s="67"/>
      <c r="D6" s="67"/>
      <c r="E6" s="68"/>
      <c r="F6" s="69" t="s">
        <v>5</v>
      </c>
      <c r="G6" s="69" t="s">
        <v>6</v>
      </c>
      <c r="H6" s="69" t="s">
        <v>7</v>
      </c>
      <c r="I6" s="69" t="s">
        <v>8</v>
      </c>
      <c r="J6" s="69" t="s">
        <v>13</v>
      </c>
      <c r="K6" s="70" t="s">
        <v>14</v>
      </c>
    </row>
    <row r="7" spans="1:11" ht="13.5" thickBot="1">
      <c r="A7" s="71" t="s">
        <v>18</v>
      </c>
      <c r="B7" s="71" t="s">
        <v>19</v>
      </c>
      <c r="C7" s="71" t="s">
        <v>20</v>
      </c>
      <c r="D7" s="71" t="s">
        <v>21</v>
      </c>
      <c r="E7" s="71" t="s">
        <v>22</v>
      </c>
      <c r="F7" s="71"/>
      <c r="G7" s="72"/>
      <c r="H7" s="72"/>
      <c r="I7" s="72"/>
      <c r="J7" s="73"/>
      <c r="K7" s="74"/>
    </row>
    <row r="8" spans="1:11" ht="12.75">
      <c r="A8" s="3"/>
      <c r="B8" s="3"/>
      <c r="C8" s="3"/>
      <c r="D8" s="3"/>
      <c r="E8" s="3"/>
      <c r="F8" s="4"/>
      <c r="G8" s="5"/>
      <c r="H8" s="9"/>
      <c r="I8" s="5"/>
      <c r="J8" s="7"/>
      <c r="K8" s="7"/>
    </row>
    <row r="9" spans="1:11" ht="25.5">
      <c r="A9" s="75">
        <v>131</v>
      </c>
      <c r="B9" s="76">
        <v>104</v>
      </c>
      <c r="C9" s="75">
        <v>300</v>
      </c>
      <c r="D9" s="75">
        <v>250</v>
      </c>
      <c r="E9" s="77">
        <v>0</v>
      </c>
      <c r="F9" s="78" t="s">
        <v>24</v>
      </c>
      <c r="G9" s="75" t="s">
        <v>23</v>
      </c>
      <c r="H9" s="78" t="s">
        <v>28</v>
      </c>
      <c r="I9" s="75" t="s">
        <v>37</v>
      </c>
      <c r="J9" s="79" t="s">
        <v>15</v>
      </c>
      <c r="K9" s="75" t="s">
        <v>16</v>
      </c>
    </row>
    <row r="10" spans="1:11" ht="12.75">
      <c r="A10" s="102" t="s">
        <v>18</v>
      </c>
      <c r="B10" s="103" t="s">
        <v>85</v>
      </c>
      <c r="C10" s="102" t="s">
        <v>20</v>
      </c>
      <c r="D10" s="102" t="s">
        <v>21</v>
      </c>
      <c r="E10" s="103" t="s">
        <v>22</v>
      </c>
      <c r="F10" s="104" t="s">
        <v>5</v>
      </c>
      <c r="G10" s="102" t="s">
        <v>6</v>
      </c>
      <c r="H10" s="104" t="s">
        <v>7</v>
      </c>
      <c r="I10" s="102" t="s">
        <v>8</v>
      </c>
      <c r="J10" s="104" t="s">
        <v>13</v>
      </c>
      <c r="K10" s="102" t="s">
        <v>14</v>
      </c>
    </row>
    <row r="11" spans="1:13" s="84" customFormat="1" ht="12.75">
      <c r="A11" s="105">
        <v>0</v>
      </c>
      <c r="B11" s="106">
        <v>0</v>
      </c>
      <c r="C11" s="105">
        <v>6.5</v>
      </c>
      <c r="D11" s="105">
        <v>0</v>
      </c>
      <c r="E11" s="106">
        <f>E9/80</f>
        <v>0</v>
      </c>
      <c r="F11" s="107">
        <v>6.7</v>
      </c>
      <c r="G11" s="105">
        <v>7</v>
      </c>
      <c r="H11" s="107">
        <v>80</v>
      </c>
      <c r="I11" s="105">
        <v>4.6</v>
      </c>
      <c r="J11" s="107">
        <v>10</v>
      </c>
      <c r="K11" s="105">
        <v>21.2</v>
      </c>
      <c r="L11" s="84">
        <f>SUM(A11:K11)</f>
        <v>136</v>
      </c>
      <c r="M11" s="84">
        <f>136-L11</f>
        <v>0</v>
      </c>
    </row>
    <row r="12" spans="1:11" ht="25.5">
      <c r="A12" s="80">
        <v>93</v>
      </c>
      <c r="B12" s="80">
        <v>357</v>
      </c>
      <c r="C12" s="80">
        <v>0</v>
      </c>
      <c r="D12" s="80">
        <v>358</v>
      </c>
      <c r="E12" s="81">
        <v>0</v>
      </c>
      <c r="F12" s="80" t="s">
        <v>27</v>
      </c>
      <c r="G12" s="80" t="s">
        <v>71</v>
      </c>
      <c r="H12" s="83" t="s">
        <v>28</v>
      </c>
      <c r="I12" s="80" t="s">
        <v>38</v>
      </c>
      <c r="J12" s="80" t="s">
        <v>25</v>
      </c>
      <c r="K12" s="80" t="s">
        <v>26</v>
      </c>
    </row>
    <row r="13" spans="1:11" s="85" customFormat="1" ht="12.75">
      <c r="A13" s="102" t="s">
        <v>18</v>
      </c>
      <c r="B13" s="103" t="s">
        <v>85</v>
      </c>
      <c r="C13" s="102" t="s">
        <v>20</v>
      </c>
      <c r="D13" s="102" t="s">
        <v>21</v>
      </c>
      <c r="E13" s="103" t="s">
        <v>22</v>
      </c>
      <c r="F13" s="104" t="s">
        <v>5</v>
      </c>
      <c r="G13" s="102" t="s">
        <v>6</v>
      </c>
      <c r="H13" s="104" t="s">
        <v>7</v>
      </c>
      <c r="I13" s="102" t="s">
        <v>8</v>
      </c>
      <c r="J13" s="104" t="s">
        <v>13</v>
      </c>
      <c r="K13" s="102" t="s">
        <v>14</v>
      </c>
    </row>
    <row r="14" spans="1:13" s="86" customFormat="1" ht="12.75">
      <c r="A14" s="105">
        <v>15</v>
      </c>
      <c r="B14" s="106">
        <v>2.5</v>
      </c>
      <c r="C14" s="105">
        <v>20.3</v>
      </c>
      <c r="D14" s="105">
        <v>0</v>
      </c>
      <c r="E14" s="106">
        <v>0</v>
      </c>
      <c r="F14" s="107">
        <v>8</v>
      </c>
      <c r="G14" s="105">
        <v>7.6</v>
      </c>
      <c r="H14" s="107">
        <v>45</v>
      </c>
      <c r="I14" s="105">
        <v>5.6</v>
      </c>
      <c r="J14" s="107">
        <v>10</v>
      </c>
      <c r="K14" s="105">
        <v>22</v>
      </c>
      <c r="L14" s="86">
        <f>SUM(A14:K14)</f>
        <v>136</v>
      </c>
      <c r="M14" s="86">
        <f>136-L14</f>
        <v>0</v>
      </c>
    </row>
    <row r="15" spans="1:11" ht="25.5">
      <c r="A15" s="80" t="s">
        <v>30</v>
      </c>
      <c r="B15" s="80">
        <v>115</v>
      </c>
      <c r="C15" s="80">
        <v>852</v>
      </c>
      <c r="D15" s="80">
        <v>0</v>
      </c>
      <c r="E15" s="81">
        <v>0</v>
      </c>
      <c r="F15" s="82" t="s">
        <v>31</v>
      </c>
      <c r="G15" s="80" t="s">
        <v>32</v>
      </c>
      <c r="H15" s="83" t="s">
        <v>28</v>
      </c>
      <c r="I15" s="80" t="s">
        <v>36</v>
      </c>
      <c r="J15" s="80" t="s">
        <v>26</v>
      </c>
      <c r="K15" s="80" t="s">
        <v>33</v>
      </c>
    </row>
    <row r="16" spans="1:11" s="87" customFormat="1" ht="12.75">
      <c r="A16" s="102" t="s">
        <v>18</v>
      </c>
      <c r="B16" s="103" t="s">
        <v>85</v>
      </c>
      <c r="C16" s="102" t="s">
        <v>20</v>
      </c>
      <c r="D16" s="102" t="s">
        <v>21</v>
      </c>
      <c r="E16" s="103" t="s">
        <v>22</v>
      </c>
      <c r="F16" s="104" t="s">
        <v>5</v>
      </c>
      <c r="G16" s="102" t="s">
        <v>6</v>
      </c>
      <c r="H16" s="104" t="s">
        <v>7</v>
      </c>
      <c r="I16" s="102" t="s">
        <v>8</v>
      </c>
      <c r="J16" s="104" t="s">
        <v>13</v>
      </c>
      <c r="K16" s="102" t="s">
        <v>14</v>
      </c>
    </row>
    <row r="17" spans="1:13" s="88" customFormat="1" ht="12.75">
      <c r="A17" s="105">
        <v>11.8</v>
      </c>
      <c r="B17" s="106">
        <v>11.6</v>
      </c>
      <c r="C17" s="105">
        <v>0</v>
      </c>
      <c r="D17" s="105">
        <v>21.4</v>
      </c>
      <c r="E17" s="106">
        <f>E15/80</f>
        <v>0</v>
      </c>
      <c r="F17" s="107">
        <v>36.4</v>
      </c>
      <c r="G17" s="105">
        <v>8.4</v>
      </c>
      <c r="H17" s="107">
        <f>0</f>
        <v>0</v>
      </c>
      <c r="I17" s="105">
        <v>2.7</v>
      </c>
      <c r="J17" s="107">
        <v>13.5</v>
      </c>
      <c r="K17" s="105">
        <v>30.2</v>
      </c>
      <c r="L17" s="89">
        <f>SUM(A17:K17)</f>
        <v>136</v>
      </c>
      <c r="M17" s="89">
        <f>136-L17</f>
        <v>0</v>
      </c>
    </row>
    <row r="18" spans="1:11" ht="12.75">
      <c r="A18" s="80" t="s">
        <v>39</v>
      </c>
      <c r="B18" s="80">
        <v>100</v>
      </c>
      <c r="C18" s="80">
        <v>400</v>
      </c>
      <c r="D18" s="80">
        <v>120</v>
      </c>
      <c r="E18" s="81">
        <v>500</v>
      </c>
      <c r="F18" s="82" t="s">
        <v>28</v>
      </c>
      <c r="G18" s="80" t="s">
        <v>40</v>
      </c>
      <c r="H18" s="83" t="s">
        <v>28</v>
      </c>
      <c r="I18" s="80" t="s">
        <v>82</v>
      </c>
      <c r="J18" s="80" t="s">
        <v>15</v>
      </c>
      <c r="K18" s="80" t="s">
        <v>35</v>
      </c>
    </row>
    <row r="19" spans="1:11" s="85" customFormat="1" ht="12.75">
      <c r="A19" s="116" t="s">
        <v>18</v>
      </c>
      <c r="B19" s="117" t="s">
        <v>85</v>
      </c>
      <c r="C19" s="116" t="s">
        <v>20</v>
      </c>
      <c r="D19" s="116" t="s">
        <v>21</v>
      </c>
      <c r="E19" s="117" t="s">
        <v>22</v>
      </c>
      <c r="F19" s="118" t="s">
        <v>5</v>
      </c>
      <c r="G19" s="116" t="s">
        <v>6</v>
      </c>
      <c r="H19" s="118" t="s">
        <v>7</v>
      </c>
      <c r="I19" s="116" t="s">
        <v>8</v>
      </c>
      <c r="J19" s="118" t="s">
        <v>13</v>
      </c>
      <c r="K19" s="116" t="s">
        <v>14</v>
      </c>
    </row>
    <row r="20" spans="1:13" s="86" customFormat="1" ht="12.75">
      <c r="A20" s="119">
        <v>44.21</v>
      </c>
      <c r="B20" s="120">
        <v>11.08</v>
      </c>
      <c r="C20" s="119">
        <v>9.8</v>
      </c>
      <c r="D20" s="119">
        <v>23.2</v>
      </c>
      <c r="E20" s="120">
        <v>0</v>
      </c>
      <c r="F20" s="121">
        <v>12.56</v>
      </c>
      <c r="G20" s="119">
        <v>9</v>
      </c>
      <c r="H20" s="121">
        <v>0</v>
      </c>
      <c r="I20" s="119">
        <v>0</v>
      </c>
      <c r="J20" s="121">
        <v>15.15</v>
      </c>
      <c r="K20" s="119">
        <v>11</v>
      </c>
      <c r="L20" s="86">
        <f>SUM(A20:K20)</f>
        <v>136</v>
      </c>
      <c r="M20" s="86">
        <f>136-L20</f>
        <v>0</v>
      </c>
    </row>
    <row r="21" spans="1:11" ht="25.5">
      <c r="A21" s="80" t="s">
        <v>43</v>
      </c>
      <c r="B21" s="80">
        <v>84</v>
      </c>
      <c r="C21" s="80">
        <v>250</v>
      </c>
      <c r="D21" s="80">
        <v>0</v>
      </c>
      <c r="E21" s="81">
        <v>0</v>
      </c>
      <c r="F21" s="82">
        <v>180000</v>
      </c>
      <c r="G21" s="80" t="s">
        <v>44</v>
      </c>
      <c r="H21" s="83" t="s">
        <v>45</v>
      </c>
      <c r="I21" s="80" t="s">
        <v>46</v>
      </c>
      <c r="J21" s="80" t="s">
        <v>25</v>
      </c>
      <c r="K21" s="80" t="s">
        <v>26</v>
      </c>
    </row>
    <row r="22" spans="1:11" s="85" customFormat="1" ht="12.75">
      <c r="A22" s="102" t="s">
        <v>18</v>
      </c>
      <c r="B22" s="103" t="s">
        <v>85</v>
      </c>
      <c r="C22" s="102" t="s">
        <v>20</v>
      </c>
      <c r="D22" s="102" t="s">
        <v>21</v>
      </c>
      <c r="E22" s="103" t="s">
        <v>22</v>
      </c>
      <c r="F22" s="104" t="s">
        <v>5</v>
      </c>
      <c r="G22" s="102" t="s">
        <v>6</v>
      </c>
      <c r="H22" s="104" t="s">
        <v>7</v>
      </c>
      <c r="I22" s="102" t="s">
        <v>8</v>
      </c>
      <c r="J22" s="104" t="s">
        <v>13</v>
      </c>
      <c r="K22" s="102" t="s">
        <v>14</v>
      </c>
    </row>
    <row r="23" spans="1:13" s="86" customFormat="1" ht="12.75">
      <c r="A23" s="105">
        <v>0</v>
      </c>
      <c r="B23" s="106">
        <v>0</v>
      </c>
      <c r="C23" s="105">
        <v>12.6</v>
      </c>
      <c r="D23" s="105">
        <v>36.4</v>
      </c>
      <c r="E23" s="106">
        <v>0</v>
      </c>
      <c r="F23" s="107">
        <v>11.5</v>
      </c>
      <c r="G23" s="105">
        <v>5.4</v>
      </c>
      <c r="H23" s="107">
        <v>11.5</v>
      </c>
      <c r="I23" s="105">
        <v>0</v>
      </c>
      <c r="J23" s="107">
        <v>13.4</v>
      </c>
      <c r="K23" s="105">
        <v>45.2</v>
      </c>
      <c r="L23" s="86">
        <f>SUM(A23:K23)</f>
        <v>136</v>
      </c>
      <c r="M23" s="86">
        <f>136-L23</f>
        <v>0</v>
      </c>
    </row>
  </sheetData>
  <mergeCells count="1">
    <mergeCell ref="A5:G5"/>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SklenarC</dc:creator>
  <cp:keywords/>
  <dc:description/>
  <cp:lastModifiedBy>Pereira</cp:lastModifiedBy>
  <cp:lastPrinted>2007-06-18T19:56:34Z</cp:lastPrinted>
  <dcterms:created xsi:type="dcterms:W3CDTF">2007-05-14T22:23:36Z</dcterms:created>
  <dcterms:modified xsi:type="dcterms:W3CDTF">2007-07-03T15:54:37Z</dcterms:modified>
  <cp:category/>
  <cp:version/>
  <cp:contentType/>
  <cp:contentStatus/>
</cp:coreProperties>
</file>